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hidePivotFieldList="1" autoCompressPictures="0"/>
  <bookViews>
    <workbookView xWindow="240" yWindow="240" windowWidth="25360" windowHeight="15820" tabRatio="500" activeTab="3"/>
  </bookViews>
  <sheets>
    <sheet name="porn-bigml" sheetId="1" r:id="rId1"/>
    <sheet name="porn-orange" sheetId="2" r:id="rId2"/>
    <sheet name="538-bigml" sheetId="8" r:id="rId3"/>
    <sheet name="538-orange" sheetId="7" r:id="rId4"/>
  </sheets>
  <calcPr calcId="140000" concurrentCalc="0"/>
  <pivotCaches>
    <pivotCache cacheId="0" r:id="rId5"/>
    <pivotCache cacheId="1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3" i="7" l="1"/>
  <c r="F54" i="7"/>
  <c r="F55" i="7"/>
  <c r="F56" i="7"/>
  <c r="F57" i="7"/>
  <c r="F58" i="7"/>
  <c r="F59" i="7"/>
  <c r="F60" i="7"/>
  <c r="F61" i="7"/>
  <c r="E54" i="7"/>
  <c r="E55" i="7"/>
  <c r="E56" i="7"/>
  <c r="E57" i="7"/>
  <c r="E58" i="7"/>
  <c r="E59" i="7"/>
  <c r="E60" i="7"/>
  <c r="E61" i="7"/>
  <c r="E53" i="7"/>
  <c r="F43" i="7"/>
  <c r="F44" i="7"/>
  <c r="F45" i="7"/>
  <c r="F46" i="7"/>
  <c r="F47" i="7"/>
  <c r="F48" i="7"/>
  <c r="F49" i="7"/>
  <c r="F50" i="7"/>
  <c r="F51" i="7"/>
  <c r="E44" i="7"/>
  <c r="E45" i="7"/>
  <c r="E46" i="7"/>
  <c r="E47" i="7"/>
  <c r="E48" i="7"/>
  <c r="E49" i="7"/>
  <c r="E50" i="7"/>
  <c r="E51" i="7"/>
  <c r="E43" i="7"/>
  <c r="G4" i="8"/>
  <c r="F4" i="8"/>
  <c r="G4" i="1"/>
  <c r="F4" i="1"/>
  <c r="F63" i="7"/>
  <c r="E63" i="7"/>
  <c r="F62" i="7"/>
  <c r="E62" i="7"/>
  <c r="D53" i="7"/>
  <c r="D54" i="7"/>
  <c r="D55" i="7"/>
  <c r="D56" i="7"/>
  <c r="D57" i="7"/>
  <c r="D58" i="7"/>
  <c r="D59" i="7"/>
  <c r="D60" i="7"/>
  <c r="D61" i="7"/>
  <c r="D62" i="7"/>
  <c r="C53" i="7"/>
  <c r="C54" i="7"/>
  <c r="C55" i="7"/>
  <c r="C56" i="7"/>
  <c r="C57" i="7"/>
  <c r="C58" i="7"/>
  <c r="C59" i="7"/>
  <c r="C60" i="7"/>
  <c r="C61" i="7"/>
  <c r="C62" i="7"/>
  <c r="F52" i="7"/>
  <c r="E52" i="7"/>
  <c r="D43" i="7"/>
  <c r="D44" i="7"/>
  <c r="D45" i="7"/>
  <c r="D46" i="7"/>
  <c r="D47" i="7"/>
  <c r="D48" i="7"/>
  <c r="D49" i="7"/>
  <c r="D50" i="7"/>
  <c r="D51" i="7"/>
  <c r="D52" i="7"/>
  <c r="C43" i="7"/>
  <c r="C44" i="7"/>
  <c r="C45" i="7"/>
  <c r="C46" i="7"/>
  <c r="C47" i="7"/>
  <c r="C48" i="7"/>
  <c r="C49" i="7"/>
  <c r="C50" i="7"/>
  <c r="C51" i="7"/>
  <c r="C52" i="7"/>
  <c r="F63" i="2"/>
  <c r="E63" i="2"/>
  <c r="F53" i="2"/>
  <c r="F54" i="2"/>
  <c r="F55" i="2"/>
  <c r="F56" i="2"/>
  <c r="F57" i="2"/>
  <c r="F58" i="2"/>
  <c r="F59" i="2"/>
  <c r="F60" i="2"/>
  <c r="F61" i="2"/>
  <c r="F62" i="2"/>
  <c r="E62" i="2"/>
  <c r="E54" i="2"/>
  <c r="E55" i="2"/>
  <c r="E56" i="2"/>
  <c r="E57" i="2"/>
  <c r="E58" i="2"/>
  <c r="E59" i="2"/>
  <c r="E60" i="2"/>
  <c r="E61" i="2"/>
  <c r="E53" i="2"/>
  <c r="F52" i="2"/>
  <c r="E52" i="2"/>
  <c r="F43" i="2"/>
  <c r="F44" i="2"/>
  <c r="F45" i="2"/>
  <c r="F46" i="2"/>
  <c r="F47" i="2"/>
  <c r="F48" i="2"/>
  <c r="F49" i="2"/>
  <c r="F50" i="2"/>
  <c r="F51" i="2"/>
  <c r="E44" i="2"/>
  <c r="E45" i="2"/>
  <c r="E46" i="2"/>
  <c r="E47" i="2"/>
  <c r="E48" i="2"/>
  <c r="E49" i="2"/>
  <c r="E50" i="2"/>
  <c r="E51" i="2"/>
  <c r="E43" i="2"/>
  <c r="D62" i="2"/>
  <c r="C62" i="2"/>
  <c r="D52" i="2"/>
  <c r="C52" i="2"/>
  <c r="D53" i="2"/>
  <c r="D54" i="2"/>
  <c r="D55" i="2"/>
  <c r="D56" i="2"/>
  <c r="D57" i="2"/>
  <c r="D58" i="2"/>
  <c r="D59" i="2"/>
  <c r="D60" i="2"/>
  <c r="D61" i="2"/>
  <c r="C54" i="2"/>
  <c r="C55" i="2"/>
  <c r="C56" i="2"/>
  <c r="C57" i="2"/>
  <c r="C58" i="2"/>
  <c r="C59" i="2"/>
  <c r="C60" i="2"/>
  <c r="C61" i="2"/>
  <c r="C53" i="2"/>
  <c r="D43" i="2"/>
  <c r="D44" i="2"/>
  <c r="D45" i="2"/>
  <c r="D46" i="2"/>
  <c r="D47" i="2"/>
  <c r="D48" i="2"/>
  <c r="D49" i="2"/>
  <c r="D50" i="2"/>
  <c r="D51" i="2"/>
  <c r="C44" i="2"/>
  <c r="C45" i="2"/>
  <c r="C46" i="2"/>
  <c r="C47" i="2"/>
  <c r="C48" i="2"/>
  <c r="C49" i="2"/>
  <c r="C50" i="2"/>
  <c r="C51" i="2"/>
  <c r="C43" i="2"/>
</calcChain>
</file>

<file path=xl/sharedStrings.xml><?xml version="1.0" encoding="utf-8"?>
<sst xmlns="http://schemas.openxmlformats.org/spreadsheetml/2006/main" count="308" uniqueCount="25">
  <si>
    <t>algorithm</t>
  </si>
  <si>
    <t>configuration</t>
  </si>
  <si>
    <t>split</t>
  </si>
  <si>
    <t>accuracy</t>
  </si>
  <si>
    <t>aucroc</t>
  </si>
  <si>
    <t>precision</t>
  </si>
  <si>
    <t>recall</t>
  </si>
  <si>
    <t>calls</t>
  </si>
  <si>
    <t>time</t>
  </si>
  <si>
    <t>whitebox</t>
  </si>
  <si>
    <t>test</t>
  </si>
  <si>
    <t>train</t>
  </si>
  <si>
    <t>blackbox</t>
  </si>
  <si>
    <t>Column Labels</t>
  </si>
  <si>
    <t>Row Labels</t>
  </si>
  <si>
    <t>Average of accuracy</t>
  </si>
  <si>
    <t>Average of precision</t>
  </si>
  <si>
    <t>Average of recall</t>
  </si>
  <si>
    <t>train v test</t>
  </si>
  <si>
    <t>diff precision</t>
  </si>
  <si>
    <t>diff recall</t>
  </si>
  <si>
    <t>average</t>
  </si>
  <si>
    <t>% precision</t>
  </si>
  <si>
    <t>% recall</t>
  </si>
  <si>
    <t>% increase wb/bb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</si>
</sst>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b/>
      <sz val="12"/>
      <color rgb="FFFF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/>
    <xf numFmtId="0" fontId="4" fillId="0" borderId="0" xfId="0" applyFon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pivotCacheDefinition" Target="pivotCache/pivotCacheDefinition2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Accuracy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blackbox test</c:v>
          </c:tx>
          <c:cat>
            <c:numRef>
              <c:f>'porn-orange'!$K$5:$K$14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'porn-orange'!$L$5:$L$14</c:f>
              <c:numCache>
                <c:formatCode>General</c:formatCode>
                <c:ptCount val="10"/>
                <c:pt idx="0">
                  <c:v>0.7996</c:v>
                </c:pt>
                <c:pt idx="1">
                  <c:v>0.8</c:v>
                </c:pt>
                <c:pt idx="2">
                  <c:v>0.7997</c:v>
                </c:pt>
                <c:pt idx="3">
                  <c:v>0.8002</c:v>
                </c:pt>
                <c:pt idx="4">
                  <c:v>0.8003</c:v>
                </c:pt>
                <c:pt idx="5">
                  <c:v>0.8001</c:v>
                </c:pt>
                <c:pt idx="6">
                  <c:v>0.7998</c:v>
                </c:pt>
                <c:pt idx="7">
                  <c:v>0.7998</c:v>
                </c:pt>
                <c:pt idx="8">
                  <c:v>0.7997</c:v>
                </c:pt>
              </c:numCache>
            </c:numRef>
          </c:val>
          <c:smooth val="0"/>
        </c:ser>
        <c:ser>
          <c:idx val="1"/>
          <c:order val="1"/>
          <c:tx>
            <c:v>blackbox train</c:v>
          </c:tx>
          <c:cat>
            <c:numRef>
              <c:f>'porn-orange'!$K$5:$K$14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'porn-orange'!$M$5:$M$14</c:f>
              <c:numCache>
                <c:formatCode>General</c:formatCode>
                <c:ptCount val="10"/>
                <c:pt idx="0">
                  <c:v>0.8026</c:v>
                </c:pt>
                <c:pt idx="1">
                  <c:v>0.8013</c:v>
                </c:pt>
                <c:pt idx="2">
                  <c:v>0.8002</c:v>
                </c:pt>
                <c:pt idx="3">
                  <c:v>0.8009</c:v>
                </c:pt>
                <c:pt idx="4">
                  <c:v>0.8011</c:v>
                </c:pt>
                <c:pt idx="5">
                  <c:v>0.8008</c:v>
                </c:pt>
                <c:pt idx="6">
                  <c:v>0.8006</c:v>
                </c:pt>
                <c:pt idx="7">
                  <c:v>0.8003</c:v>
                </c:pt>
                <c:pt idx="8">
                  <c:v>0.8001</c:v>
                </c:pt>
                <c:pt idx="9">
                  <c:v>0.8167</c:v>
                </c:pt>
              </c:numCache>
            </c:numRef>
          </c:val>
          <c:smooth val="0"/>
        </c:ser>
        <c:ser>
          <c:idx val="2"/>
          <c:order val="2"/>
          <c:tx>
            <c:v>whitebox test</c:v>
          </c:tx>
          <c:cat>
            <c:numRef>
              <c:f>'porn-orange'!$K$5:$K$14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'porn-orange'!$N$5:$N$14</c:f>
              <c:numCache>
                <c:formatCode>General</c:formatCode>
                <c:ptCount val="10"/>
                <c:pt idx="0">
                  <c:v>0.7968</c:v>
                </c:pt>
                <c:pt idx="1">
                  <c:v>0.7995</c:v>
                </c:pt>
                <c:pt idx="2">
                  <c:v>0.8002</c:v>
                </c:pt>
                <c:pt idx="3">
                  <c:v>0.7998</c:v>
                </c:pt>
                <c:pt idx="4">
                  <c:v>0.8004</c:v>
                </c:pt>
                <c:pt idx="5">
                  <c:v>0.8004</c:v>
                </c:pt>
                <c:pt idx="6">
                  <c:v>0.8002</c:v>
                </c:pt>
                <c:pt idx="7">
                  <c:v>0.8003</c:v>
                </c:pt>
                <c:pt idx="8">
                  <c:v>0.8001</c:v>
                </c:pt>
              </c:numCache>
            </c:numRef>
          </c:val>
          <c:smooth val="0"/>
        </c:ser>
        <c:ser>
          <c:idx val="3"/>
          <c:order val="3"/>
          <c:tx>
            <c:v>whitebox train</c:v>
          </c:tx>
          <c:cat>
            <c:numRef>
              <c:f>'porn-orange'!$K$5:$K$14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'porn-orange'!$O$5:$O$14</c:f>
              <c:numCache>
                <c:formatCode>General</c:formatCode>
                <c:ptCount val="10"/>
                <c:pt idx="0">
                  <c:v>0.8082</c:v>
                </c:pt>
                <c:pt idx="1">
                  <c:v>0.8052</c:v>
                </c:pt>
                <c:pt idx="2">
                  <c:v>0.802</c:v>
                </c:pt>
                <c:pt idx="3">
                  <c:v>0.8041</c:v>
                </c:pt>
                <c:pt idx="4">
                  <c:v>0.8033</c:v>
                </c:pt>
                <c:pt idx="5">
                  <c:v>0.8029</c:v>
                </c:pt>
                <c:pt idx="6">
                  <c:v>0.8026</c:v>
                </c:pt>
                <c:pt idx="7">
                  <c:v>0.8023</c:v>
                </c:pt>
                <c:pt idx="8">
                  <c:v>0.802</c:v>
                </c:pt>
                <c:pt idx="9">
                  <c:v>0.8184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91478088"/>
        <c:axId val="-2091474920"/>
      </c:lineChart>
      <c:catAx>
        <c:axId val="-209147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091474920"/>
        <c:crosses val="autoZero"/>
        <c:auto val="1"/>
        <c:lblAlgn val="ctr"/>
        <c:lblOffset val="100"/>
        <c:noMultiLvlLbl val="0"/>
      </c:catAx>
      <c:valAx>
        <c:axId val="-2091474920"/>
        <c:scaling>
          <c:orientation val="minMax"/>
          <c:min val="0.79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20914780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Precision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blackbox test</c:v>
          </c:tx>
          <c:cat>
            <c:numRef>
              <c:f>'porn-orange'!$K$21:$K$30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'porn-orange'!$L$21:$L$30</c:f>
              <c:numCache>
                <c:formatCode>General</c:formatCode>
                <c:ptCount val="10"/>
                <c:pt idx="0">
                  <c:v>0.2127</c:v>
                </c:pt>
                <c:pt idx="1">
                  <c:v>0.2423</c:v>
                </c:pt>
                <c:pt idx="2">
                  <c:v>0.1481</c:v>
                </c:pt>
                <c:pt idx="3">
                  <c:v>0.2996</c:v>
                </c:pt>
                <c:pt idx="4">
                  <c:v>0.1498</c:v>
                </c:pt>
                <c:pt idx="5">
                  <c:v>0.1938</c:v>
                </c:pt>
                <c:pt idx="6">
                  <c:v>0.1845</c:v>
                </c:pt>
                <c:pt idx="7">
                  <c:v>0.1941</c:v>
                </c:pt>
                <c:pt idx="8">
                  <c:v>0.1875</c:v>
                </c:pt>
              </c:numCache>
            </c:numRef>
          </c:val>
          <c:smooth val="0"/>
        </c:ser>
        <c:ser>
          <c:idx val="1"/>
          <c:order val="1"/>
          <c:tx>
            <c:v>blackbox train</c:v>
          </c:tx>
          <c:cat>
            <c:numRef>
              <c:f>'porn-orange'!$K$21:$K$30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'porn-orange'!$M$21:$M$30</c:f>
              <c:numCache>
                <c:formatCode>General</c:formatCode>
                <c:ptCount val="10"/>
                <c:pt idx="0">
                  <c:v>0.6708</c:v>
                </c:pt>
                <c:pt idx="1">
                  <c:v>0.5755</c:v>
                </c:pt>
                <c:pt idx="2">
                  <c:v>0.3986</c:v>
                </c:pt>
                <c:pt idx="3">
                  <c:v>0.5502</c:v>
                </c:pt>
                <c:pt idx="4">
                  <c:v>0.521</c:v>
                </c:pt>
                <c:pt idx="5">
                  <c:v>0.4972</c:v>
                </c:pt>
                <c:pt idx="6">
                  <c:v>0.4594</c:v>
                </c:pt>
                <c:pt idx="7">
                  <c:v>0.4156</c:v>
                </c:pt>
                <c:pt idx="8">
                  <c:v>0.3983</c:v>
                </c:pt>
                <c:pt idx="9">
                  <c:v>0.7733</c:v>
                </c:pt>
              </c:numCache>
            </c:numRef>
          </c:val>
          <c:smooth val="0"/>
        </c:ser>
        <c:ser>
          <c:idx val="2"/>
          <c:order val="2"/>
          <c:tx>
            <c:v>whitebox test</c:v>
          </c:tx>
          <c:cat>
            <c:numRef>
              <c:f>'porn-orange'!$K$21:$K$30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'porn-orange'!$N$21:$N$30</c:f>
              <c:numCache>
                <c:formatCode>General</c:formatCode>
                <c:ptCount val="10"/>
                <c:pt idx="0">
                  <c:v>0.221</c:v>
                </c:pt>
                <c:pt idx="1">
                  <c:v>0.2496</c:v>
                </c:pt>
                <c:pt idx="2">
                  <c:v>0.0674</c:v>
                </c:pt>
                <c:pt idx="3">
                  <c:v>0.1907</c:v>
                </c:pt>
                <c:pt idx="4">
                  <c:v>0.2101</c:v>
                </c:pt>
                <c:pt idx="5">
                  <c:v>0.191</c:v>
                </c:pt>
                <c:pt idx="6">
                  <c:v>0.1704</c:v>
                </c:pt>
                <c:pt idx="7">
                  <c:v>0.1194</c:v>
                </c:pt>
                <c:pt idx="8">
                  <c:v>0.0553</c:v>
                </c:pt>
              </c:numCache>
            </c:numRef>
          </c:val>
          <c:smooth val="0"/>
        </c:ser>
        <c:ser>
          <c:idx val="3"/>
          <c:order val="3"/>
          <c:tx>
            <c:v>whitebox train</c:v>
          </c:tx>
          <c:cat>
            <c:numRef>
              <c:f>'porn-orange'!$K$21:$K$30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'porn-orange'!$O$21:$O$30</c:f>
              <c:numCache>
                <c:formatCode>General</c:formatCode>
                <c:ptCount val="10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5168168"/>
        <c:axId val="-2125313976"/>
      </c:lineChart>
      <c:catAx>
        <c:axId val="-2125168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125313976"/>
        <c:crosses val="autoZero"/>
        <c:auto val="1"/>
        <c:lblAlgn val="ctr"/>
        <c:lblOffset val="100"/>
        <c:noMultiLvlLbl val="0"/>
      </c:catAx>
      <c:valAx>
        <c:axId val="-2125313976"/>
        <c:scaling>
          <c:orientation val="minMax"/>
          <c:max val="1.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21251681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Recall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blackbox test</c:v>
          </c:tx>
          <c:cat>
            <c:numRef>
              <c:f>'porn-orange'!$K$36:$K$45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'porn-orange'!$L$36:$L$45</c:f>
              <c:numCache>
                <c:formatCode>General</c:formatCode>
                <c:ptCount val="10"/>
                <c:pt idx="0">
                  <c:v>0.0051</c:v>
                </c:pt>
                <c:pt idx="1">
                  <c:v>0.0057</c:v>
                </c:pt>
                <c:pt idx="2">
                  <c:v>0.0057</c:v>
                </c:pt>
                <c:pt idx="3">
                  <c:v>0.0057</c:v>
                </c:pt>
                <c:pt idx="4">
                  <c:v>0.0034</c:v>
                </c:pt>
                <c:pt idx="5">
                  <c:v>0.0048</c:v>
                </c:pt>
                <c:pt idx="6">
                  <c:v>0.0052</c:v>
                </c:pt>
                <c:pt idx="7">
                  <c:v>0.0066</c:v>
                </c:pt>
                <c:pt idx="8">
                  <c:v>0.0072</c:v>
                </c:pt>
              </c:numCache>
            </c:numRef>
          </c:val>
          <c:smooth val="0"/>
        </c:ser>
        <c:ser>
          <c:idx val="1"/>
          <c:order val="1"/>
          <c:tx>
            <c:v>blackbox train</c:v>
          </c:tx>
          <c:cat>
            <c:numRef>
              <c:f>'porn-orange'!$K$36:$K$45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'porn-orange'!$M$36:$M$45</c:f>
              <c:numCache>
                <c:formatCode>General</c:formatCode>
                <c:ptCount val="10"/>
                <c:pt idx="0">
                  <c:v>0.0143</c:v>
                </c:pt>
                <c:pt idx="1">
                  <c:v>0.0122</c:v>
                </c:pt>
                <c:pt idx="2">
                  <c:v>0.0076</c:v>
                </c:pt>
                <c:pt idx="3">
                  <c:v>0.0073</c:v>
                </c:pt>
                <c:pt idx="4">
                  <c:v>0.0071</c:v>
                </c:pt>
                <c:pt idx="5">
                  <c:v>0.0076</c:v>
                </c:pt>
                <c:pt idx="6">
                  <c:v>0.0076</c:v>
                </c:pt>
                <c:pt idx="7">
                  <c:v>0.008</c:v>
                </c:pt>
                <c:pt idx="8">
                  <c:v>0.0085</c:v>
                </c:pt>
                <c:pt idx="9">
                  <c:v>0.0056</c:v>
                </c:pt>
              </c:numCache>
            </c:numRef>
          </c:val>
          <c:smooth val="0"/>
        </c:ser>
        <c:ser>
          <c:idx val="2"/>
          <c:order val="2"/>
          <c:tx>
            <c:v>whitebox test</c:v>
          </c:tx>
          <c:cat>
            <c:numRef>
              <c:f>'porn-orange'!$K$36:$K$45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'porn-orange'!$N$36:$N$45</c:f>
              <c:numCache>
                <c:formatCode>General</c:formatCode>
                <c:ptCount val="10"/>
                <c:pt idx="0">
                  <c:v>0.0102</c:v>
                </c:pt>
                <c:pt idx="1">
                  <c:v>0.0063</c:v>
                </c:pt>
                <c:pt idx="2">
                  <c:v>0.0008</c:v>
                </c:pt>
                <c:pt idx="3">
                  <c:v>0.0034</c:v>
                </c:pt>
                <c:pt idx="4">
                  <c:v>0.003</c:v>
                </c:pt>
                <c:pt idx="5">
                  <c:v>0.0023</c:v>
                </c:pt>
                <c:pt idx="6">
                  <c:v>0.0021</c:v>
                </c:pt>
                <c:pt idx="7">
                  <c:v>0.0013</c:v>
                </c:pt>
                <c:pt idx="8">
                  <c:v>0.0008</c:v>
                </c:pt>
              </c:numCache>
            </c:numRef>
          </c:val>
          <c:smooth val="0"/>
        </c:ser>
        <c:ser>
          <c:idx val="3"/>
          <c:order val="3"/>
          <c:tx>
            <c:v>whitebox train</c:v>
          </c:tx>
          <c:cat>
            <c:numRef>
              <c:f>'porn-orange'!$K$36:$K$45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'porn-orange'!$O$36:$O$45</c:f>
              <c:numCache>
                <c:formatCode>General</c:formatCode>
                <c:ptCount val="10"/>
                <c:pt idx="0">
                  <c:v>0.0328</c:v>
                </c:pt>
                <c:pt idx="1">
                  <c:v>0.0203</c:v>
                </c:pt>
                <c:pt idx="2">
                  <c:v>0.0037</c:v>
                </c:pt>
                <c:pt idx="3">
                  <c:v>0.0138</c:v>
                </c:pt>
                <c:pt idx="4">
                  <c:v>0.0096</c:v>
                </c:pt>
                <c:pt idx="5">
                  <c:v>0.008</c:v>
                </c:pt>
                <c:pt idx="6">
                  <c:v>0.0064</c:v>
                </c:pt>
                <c:pt idx="7">
                  <c:v>0.005</c:v>
                </c:pt>
                <c:pt idx="8">
                  <c:v>0.0038</c:v>
                </c:pt>
                <c:pt idx="9">
                  <c:v>0.0123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93268520"/>
        <c:axId val="-2093265400"/>
      </c:lineChart>
      <c:catAx>
        <c:axId val="-2093268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093265400"/>
        <c:crosses val="autoZero"/>
        <c:auto val="1"/>
        <c:lblAlgn val="ctr"/>
        <c:lblOffset val="100"/>
        <c:noMultiLvlLbl val="0"/>
      </c:catAx>
      <c:valAx>
        <c:axId val="-20932654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20932685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Accuracy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blackbox test</c:v>
          </c:tx>
          <c:cat>
            <c:numRef>
              <c:f>'538-orange'!$K$5:$K$14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'538-orange'!$L$5:$L$14</c:f>
              <c:numCache>
                <c:formatCode>General</c:formatCode>
                <c:ptCount val="10"/>
                <c:pt idx="0">
                  <c:v>0.8435</c:v>
                </c:pt>
                <c:pt idx="1">
                  <c:v>0.8329</c:v>
                </c:pt>
                <c:pt idx="2">
                  <c:v>0.8191</c:v>
                </c:pt>
                <c:pt idx="3">
                  <c:v>0.8176</c:v>
                </c:pt>
                <c:pt idx="4">
                  <c:v>0.8021</c:v>
                </c:pt>
                <c:pt idx="5">
                  <c:v>0.7871</c:v>
                </c:pt>
                <c:pt idx="6">
                  <c:v>0.7829</c:v>
                </c:pt>
                <c:pt idx="7">
                  <c:v>0.7865</c:v>
                </c:pt>
                <c:pt idx="8">
                  <c:v>0.7674</c:v>
                </c:pt>
              </c:numCache>
            </c:numRef>
          </c:val>
          <c:smooth val="0"/>
        </c:ser>
        <c:ser>
          <c:idx val="1"/>
          <c:order val="1"/>
          <c:tx>
            <c:v>blackbox train</c:v>
          </c:tx>
          <c:cat>
            <c:numRef>
              <c:f>'538-orange'!$K$5:$K$14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'538-orange'!$M$5:$M$14</c:f>
              <c:numCache>
                <c:formatCode>General</c:formatCode>
                <c:ptCount val="10"/>
                <c:pt idx="0">
                  <c:v>0.8597</c:v>
                </c:pt>
                <c:pt idx="1">
                  <c:v>0.8602</c:v>
                </c:pt>
                <c:pt idx="2">
                  <c:v>0.8735</c:v>
                </c:pt>
                <c:pt idx="3">
                  <c:v>0.8795</c:v>
                </c:pt>
                <c:pt idx="4">
                  <c:v>0.8866</c:v>
                </c:pt>
                <c:pt idx="5">
                  <c:v>0.8898</c:v>
                </c:pt>
                <c:pt idx="6">
                  <c:v>0.8901</c:v>
                </c:pt>
                <c:pt idx="7">
                  <c:v>0.8941</c:v>
                </c:pt>
                <c:pt idx="8">
                  <c:v>0.8927</c:v>
                </c:pt>
                <c:pt idx="9">
                  <c:v>0.9009</c:v>
                </c:pt>
              </c:numCache>
            </c:numRef>
          </c:val>
          <c:smooth val="0"/>
        </c:ser>
        <c:ser>
          <c:idx val="2"/>
          <c:order val="2"/>
          <c:tx>
            <c:v>whitebox test</c:v>
          </c:tx>
          <c:cat>
            <c:numRef>
              <c:f>'538-orange'!$K$5:$K$14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'538-orange'!$N$5:$N$14</c:f>
              <c:numCache>
                <c:formatCode>General</c:formatCode>
                <c:ptCount val="10"/>
                <c:pt idx="0">
                  <c:v>0.845</c:v>
                </c:pt>
                <c:pt idx="1">
                  <c:v>0.8321</c:v>
                </c:pt>
                <c:pt idx="2">
                  <c:v>0.8229</c:v>
                </c:pt>
                <c:pt idx="3">
                  <c:v>0.8235</c:v>
                </c:pt>
                <c:pt idx="4">
                  <c:v>0.8132</c:v>
                </c:pt>
                <c:pt idx="5">
                  <c:v>0.8018</c:v>
                </c:pt>
                <c:pt idx="6">
                  <c:v>0.7994</c:v>
                </c:pt>
                <c:pt idx="7">
                  <c:v>0.7985</c:v>
                </c:pt>
                <c:pt idx="8">
                  <c:v>0.7847</c:v>
                </c:pt>
              </c:numCache>
            </c:numRef>
          </c:val>
          <c:smooth val="0"/>
        </c:ser>
        <c:ser>
          <c:idx val="3"/>
          <c:order val="3"/>
          <c:tx>
            <c:v>whitebox train</c:v>
          </c:tx>
          <c:cat>
            <c:numRef>
              <c:f>'538-orange'!$K$5:$K$14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'538-orange'!$O$5:$O$14</c:f>
              <c:numCache>
                <c:formatCode>General</c:formatCode>
                <c:ptCount val="10"/>
                <c:pt idx="0">
                  <c:v>0.8603</c:v>
                </c:pt>
                <c:pt idx="1">
                  <c:v>0.8617</c:v>
                </c:pt>
                <c:pt idx="2">
                  <c:v>0.8749</c:v>
                </c:pt>
                <c:pt idx="3">
                  <c:v>0.8824</c:v>
                </c:pt>
                <c:pt idx="4">
                  <c:v>0.8893</c:v>
                </c:pt>
                <c:pt idx="5">
                  <c:v>0.8919</c:v>
                </c:pt>
                <c:pt idx="6">
                  <c:v>0.8936</c:v>
                </c:pt>
                <c:pt idx="7">
                  <c:v>0.8981</c:v>
                </c:pt>
                <c:pt idx="8">
                  <c:v>0.8992</c:v>
                </c:pt>
                <c:pt idx="9">
                  <c:v>0.9037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3188936"/>
        <c:axId val="-2096552424"/>
      </c:lineChart>
      <c:catAx>
        <c:axId val="-2123188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096552424"/>
        <c:crosses val="autoZero"/>
        <c:auto val="1"/>
        <c:lblAlgn val="ctr"/>
        <c:lblOffset val="100"/>
        <c:noMultiLvlLbl val="0"/>
      </c:catAx>
      <c:valAx>
        <c:axId val="-2096552424"/>
        <c:scaling>
          <c:orientation val="minMax"/>
          <c:min val="0.75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21231889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Precision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blackbox test</c:v>
          </c:tx>
          <c:cat>
            <c:numRef>
              <c:f>'538-orange'!$K$21:$K$30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'538-orange'!$L$21:$L$30</c:f>
              <c:numCache>
                <c:formatCode>General</c:formatCode>
                <c:ptCount val="10"/>
                <c:pt idx="0">
                  <c:v>0.0533</c:v>
                </c:pt>
                <c:pt idx="1">
                  <c:v>0.1223</c:v>
                </c:pt>
                <c:pt idx="2">
                  <c:v>0.1455</c:v>
                </c:pt>
                <c:pt idx="3">
                  <c:v>0.2306</c:v>
                </c:pt>
                <c:pt idx="4">
                  <c:v>0.1472</c:v>
                </c:pt>
                <c:pt idx="5">
                  <c:v>0.1375</c:v>
                </c:pt>
                <c:pt idx="6">
                  <c:v>0.139</c:v>
                </c:pt>
                <c:pt idx="7">
                  <c:v>0.1571</c:v>
                </c:pt>
                <c:pt idx="8">
                  <c:v>0.1568</c:v>
                </c:pt>
              </c:numCache>
            </c:numRef>
          </c:val>
          <c:smooth val="0"/>
        </c:ser>
        <c:ser>
          <c:idx val="1"/>
          <c:order val="1"/>
          <c:tx>
            <c:v>blackbox train</c:v>
          </c:tx>
          <c:cat>
            <c:numRef>
              <c:f>'538-orange'!$K$21:$K$30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'538-orange'!$M$21:$M$30</c:f>
              <c:numCache>
                <c:formatCode>General</c:formatCode>
                <c:ptCount val="10"/>
                <c:pt idx="0">
                  <c:v>0.24</c:v>
                </c:pt>
                <c:pt idx="1">
                  <c:v>0.9406</c:v>
                </c:pt>
                <c:pt idx="2">
                  <c:v>0.9332</c:v>
                </c:pt>
                <c:pt idx="3">
                  <c:v>0.9712</c:v>
                </c:pt>
                <c:pt idx="4">
                  <c:v>0.9779</c:v>
                </c:pt>
                <c:pt idx="5">
                  <c:v>0.9835</c:v>
                </c:pt>
                <c:pt idx="6">
                  <c:v>0.9684</c:v>
                </c:pt>
                <c:pt idx="7">
                  <c:v>0.9684</c:v>
                </c:pt>
                <c:pt idx="8">
                  <c:v>0.9321</c:v>
                </c:pt>
                <c:pt idx="9">
                  <c:v>0.9904</c:v>
                </c:pt>
              </c:numCache>
            </c:numRef>
          </c:val>
          <c:smooth val="0"/>
        </c:ser>
        <c:ser>
          <c:idx val="2"/>
          <c:order val="2"/>
          <c:tx>
            <c:v>whitebox test</c:v>
          </c:tx>
          <c:cat>
            <c:numRef>
              <c:f>'538-orange'!$K$21:$K$30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'538-orange'!$N$21:$N$30</c:f>
              <c:numCache>
                <c:formatCode>General</c:formatCode>
                <c:ptCount val="10"/>
                <c:pt idx="0">
                  <c:v>0.0542</c:v>
                </c:pt>
                <c:pt idx="1">
                  <c:v>0.121</c:v>
                </c:pt>
                <c:pt idx="2">
                  <c:v>0.1546</c:v>
                </c:pt>
                <c:pt idx="3">
                  <c:v>0.1941</c:v>
                </c:pt>
                <c:pt idx="4">
                  <c:v>0.1604</c:v>
                </c:pt>
                <c:pt idx="5">
                  <c:v>0.1573</c:v>
                </c:pt>
                <c:pt idx="6">
                  <c:v>0.1529</c:v>
                </c:pt>
                <c:pt idx="7">
                  <c:v>0.1782</c:v>
                </c:pt>
                <c:pt idx="8">
                  <c:v>0.1758</c:v>
                </c:pt>
              </c:numCache>
            </c:numRef>
          </c:val>
          <c:smooth val="0"/>
        </c:ser>
        <c:ser>
          <c:idx val="3"/>
          <c:order val="3"/>
          <c:tx>
            <c:v>whitebox train</c:v>
          </c:tx>
          <c:cat>
            <c:numRef>
              <c:f>'538-orange'!$K$21:$K$30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'538-orange'!$O$21:$O$30</c:f>
              <c:numCache>
                <c:formatCode>General</c:formatCode>
                <c:ptCount val="10"/>
                <c:pt idx="0">
                  <c:v>0.24</c:v>
                </c:pt>
                <c:pt idx="1">
                  <c:v>0.95</c:v>
                </c:pt>
                <c:pt idx="2">
                  <c:v>0.96</c:v>
                </c:pt>
                <c:pt idx="3">
                  <c:v>0.99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94777224"/>
        <c:axId val="-2094774104"/>
      </c:lineChart>
      <c:catAx>
        <c:axId val="-2094777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094774104"/>
        <c:crosses val="autoZero"/>
        <c:auto val="1"/>
        <c:lblAlgn val="ctr"/>
        <c:lblOffset val="100"/>
        <c:noMultiLvlLbl val="0"/>
      </c:catAx>
      <c:valAx>
        <c:axId val="-2094774104"/>
        <c:scaling>
          <c:orientation val="minMax"/>
          <c:max val="1.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20947772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Recall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blackbox test</c:v>
          </c:tx>
          <c:cat>
            <c:numRef>
              <c:f>'538-orange'!$K$36:$K$45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'538-orange'!$L$36:$L$45</c:f>
              <c:numCache>
                <c:formatCode>General</c:formatCode>
                <c:ptCount val="10"/>
                <c:pt idx="0">
                  <c:v>0.022</c:v>
                </c:pt>
                <c:pt idx="1">
                  <c:v>0.06</c:v>
                </c:pt>
                <c:pt idx="2">
                  <c:v>0.06</c:v>
                </c:pt>
                <c:pt idx="3">
                  <c:v>0.108</c:v>
                </c:pt>
                <c:pt idx="4">
                  <c:v>0.08</c:v>
                </c:pt>
                <c:pt idx="5">
                  <c:v>0.104</c:v>
                </c:pt>
                <c:pt idx="6">
                  <c:v>0.116</c:v>
                </c:pt>
                <c:pt idx="7">
                  <c:v>0.124</c:v>
                </c:pt>
                <c:pt idx="8">
                  <c:v>0.14</c:v>
                </c:pt>
              </c:numCache>
            </c:numRef>
          </c:val>
          <c:smooth val="0"/>
        </c:ser>
        <c:ser>
          <c:idx val="1"/>
          <c:order val="1"/>
          <c:tx>
            <c:v>blackbox train</c:v>
          </c:tx>
          <c:cat>
            <c:numRef>
              <c:f>'538-orange'!$K$36:$K$45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'538-orange'!$M$36:$M$45</c:f>
              <c:numCache>
                <c:formatCode>General</c:formatCode>
                <c:ptCount val="10"/>
                <c:pt idx="0">
                  <c:v>0.074</c:v>
                </c:pt>
                <c:pt idx="1">
                  <c:v>0.2342</c:v>
                </c:pt>
                <c:pt idx="2">
                  <c:v>0.2694</c:v>
                </c:pt>
                <c:pt idx="3">
                  <c:v>0.3148</c:v>
                </c:pt>
                <c:pt idx="4">
                  <c:v>0.34</c:v>
                </c:pt>
                <c:pt idx="5">
                  <c:v>0.3656</c:v>
                </c:pt>
                <c:pt idx="6">
                  <c:v>0.3785</c:v>
                </c:pt>
                <c:pt idx="7">
                  <c:v>0.392</c:v>
                </c:pt>
                <c:pt idx="8">
                  <c:v>0.4179</c:v>
                </c:pt>
                <c:pt idx="9">
                  <c:v>0.4548</c:v>
                </c:pt>
              </c:numCache>
            </c:numRef>
          </c:val>
          <c:smooth val="0"/>
        </c:ser>
        <c:ser>
          <c:idx val="2"/>
          <c:order val="2"/>
          <c:tx>
            <c:v>whitebox test</c:v>
          </c:tx>
          <c:cat>
            <c:numRef>
              <c:f>'538-orange'!$K$36:$K$45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'538-orange'!$N$36:$N$45</c:f>
              <c:numCache>
                <c:formatCode>General</c:formatCode>
                <c:ptCount val="10"/>
                <c:pt idx="0">
                  <c:v>0.022</c:v>
                </c:pt>
                <c:pt idx="1">
                  <c:v>0.06</c:v>
                </c:pt>
                <c:pt idx="2">
                  <c:v>0.064</c:v>
                </c:pt>
                <c:pt idx="3">
                  <c:v>0.092</c:v>
                </c:pt>
                <c:pt idx="4">
                  <c:v>0.072</c:v>
                </c:pt>
                <c:pt idx="5">
                  <c:v>0.1</c:v>
                </c:pt>
                <c:pt idx="6">
                  <c:v>0.108</c:v>
                </c:pt>
                <c:pt idx="7">
                  <c:v>0.122</c:v>
                </c:pt>
                <c:pt idx="8">
                  <c:v>0.14</c:v>
                </c:pt>
              </c:numCache>
            </c:numRef>
          </c:val>
          <c:smooth val="0"/>
        </c:ser>
        <c:ser>
          <c:idx val="3"/>
          <c:order val="3"/>
          <c:tx>
            <c:v>whitebox train</c:v>
          </c:tx>
          <c:cat>
            <c:numRef>
              <c:f>'538-orange'!$K$36:$K$45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1.0</c:v>
                </c:pt>
              </c:numCache>
            </c:numRef>
          </c:cat>
          <c:val>
            <c:numRef>
              <c:f>'538-orange'!$O$36:$O$45</c:f>
              <c:numCache>
                <c:formatCode>General</c:formatCode>
                <c:ptCount val="10"/>
                <c:pt idx="0">
                  <c:v>0.078</c:v>
                </c:pt>
                <c:pt idx="1">
                  <c:v>0.2392</c:v>
                </c:pt>
                <c:pt idx="2">
                  <c:v>0.2718</c:v>
                </c:pt>
                <c:pt idx="3">
                  <c:v>0.3252</c:v>
                </c:pt>
                <c:pt idx="4">
                  <c:v>0.3475</c:v>
                </c:pt>
                <c:pt idx="5">
                  <c:v>0.3706</c:v>
                </c:pt>
                <c:pt idx="6">
                  <c:v>0.3857</c:v>
                </c:pt>
                <c:pt idx="7">
                  <c:v>0.402</c:v>
                </c:pt>
                <c:pt idx="8">
                  <c:v>0.4244</c:v>
                </c:pt>
                <c:pt idx="9">
                  <c:v>0.4675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94295592"/>
        <c:axId val="-2095035064"/>
      </c:lineChart>
      <c:catAx>
        <c:axId val="-2094295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095035064"/>
        <c:crosses val="autoZero"/>
        <c:auto val="1"/>
        <c:lblAlgn val="ctr"/>
        <c:lblOffset val="100"/>
        <c:noMultiLvlLbl val="0"/>
      </c:catAx>
      <c:valAx>
        <c:axId val="-20950350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20942955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533400</xdr:colOff>
      <xdr:row>0</xdr:row>
      <xdr:rowOff>171450</xdr:rowOff>
    </xdr:from>
    <xdr:to>
      <xdr:col>21</xdr:col>
      <xdr:colOff>0</xdr:colOff>
      <xdr:row>14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520700</xdr:colOff>
      <xdr:row>17</xdr:row>
      <xdr:rowOff>0</xdr:rowOff>
    </xdr:from>
    <xdr:to>
      <xdr:col>20</xdr:col>
      <xdr:colOff>889000</xdr:colOff>
      <xdr:row>30</xdr:row>
      <xdr:rowOff>133350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32</xdr:row>
      <xdr:rowOff>0</xdr:rowOff>
    </xdr:from>
    <xdr:to>
      <xdr:col>21</xdr:col>
      <xdr:colOff>12700</xdr:colOff>
      <xdr:row>45</xdr:row>
      <xdr:rowOff>133350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533400</xdr:colOff>
      <xdr:row>0</xdr:row>
      <xdr:rowOff>171450</xdr:rowOff>
    </xdr:from>
    <xdr:to>
      <xdr:col>21</xdr:col>
      <xdr:colOff>0</xdr:colOff>
      <xdr:row>14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520700</xdr:colOff>
      <xdr:row>17</xdr:row>
      <xdr:rowOff>0</xdr:rowOff>
    </xdr:from>
    <xdr:to>
      <xdr:col>20</xdr:col>
      <xdr:colOff>889000</xdr:colOff>
      <xdr:row>30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32</xdr:row>
      <xdr:rowOff>0</xdr:rowOff>
    </xdr:from>
    <xdr:to>
      <xdr:col>21</xdr:col>
      <xdr:colOff>12700</xdr:colOff>
      <xdr:row>45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tt Fredrikson" refreshedDate="41941.937015393516" createdVersion="4" refreshedVersion="4" minRefreshableVersion="3" recordCount="38">
  <cacheSource type="worksheet">
    <worksheetSource ref="A1:I39" sheet="porn-orange"/>
  </cacheSource>
  <cacheFields count="9">
    <cacheField name="algorithm" numFmtId="0">
      <sharedItems count="2">
        <s v="whitebox"/>
        <s v="blackbox"/>
      </sharedItems>
    </cacheField>
    <cacheField name="configuration" numFmtId="0">
      <sharedItems count="2">
        <s v="test"/>
        <s v="train"/>
      </sharedItems>
    </cacheField>
    <cacheField name="split" numFmtId="0">
      <sharedItems containsSemiMixedTypes="0" containsString="0" containsNumber="1" minValue="0.1" maxValue="1" count="10">
        <n v="0.1"/>
        <n v="0.2"/>
        <n v="0.3"/>
        <n v="0.4"/>
        <n v="0.5"/>
        <n v="0.6"/>
        <n v="0.7"/>
        <n v="0.8"/>
        <n v="0.9"/>
        <n v="1"/>
      </sharedItems>
    </cacheField>
    <cacheField name="accuracy" numFmtId="0">
      <sharedItems containsSemiMixedTypes="0" containsString="0" containsNumber="1" minValue="0.79679999999999995" maxValue="0.81840000000000002"/>
    </cacheField>
    <cacheField name="aucroc" numFmtId="0">
      <sharedItems containsSemiMixedTypes="0" containsString="0" containsNumber="1" minValue="0.49930000000000002" maxValue="0.51639999999999997"/>
    </cacheField>
    <cacheField name="precision" numFmtId="0">
      <sharedItems containsSemiMixedTypes="0" containsString="0" containsNumber="1" minValue="5.5300000000000002E-2" maxValue="1"/>
    </cacheField>
    <cacheField name="recall" numFmtId="0">
      <sharedItems containsSemiMixedTypes="0" containsString="0" containsNumber="1" minValue="8.0000000000000004E-4" maxValue="3.2800000000000003E-2"/>
    </cacheField>
    <cacheField name="calls" numFmtId="0">
      <sharedItems containsSemiMixedTypes="0" containsString="0" containsNumber="1" minValue="0" maxValue="2461420.5"/>
    </cacheField>
    <cacheField name="time" numFmtId="0">
      <sharedItems containsSemiMixedTypes="0" containsString="0" containsNumber="1" minValue="125.53" maxValue="161125.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Matt Fredrikson" refreshedDate="41941.937023611114" createdVersion="4" refreshedVersion="4" minRefreshableVersion="3" recordCount="38">
  <cacheSource type="worksheet">
    <worksheetSource ref="A1:I39" sheet="538-orange"/>
  </cacheSource>
  <cacheFields count="9">
    <cacheField name="algorithm" numFmtId="0">
      <sharedItems count="2">
        <s v="whitebox"/>
        <s v="blackbox"/>
      </sharedItems>
    </cacheField>
    <cacheField name="configuration" numFmtId="0">
      <sharedItems count="2">
        <s v="test"/>
        <s v="train"/>
      </sharedItems>
    </cacheField>
    <cacheField name="split" numFmtId="0">
      <sharedItems containsSemiMixedTypes="0" containsString="0" containsNumber="1" minValue="0.1" maxValue="1" count="10">
        <n v="0.1"/>
        <n v="0.2"/>
        <n v="0.3"/>
        <n v="0.4"/>
        <n v="0.5"/>
        <n v="0.6"/>
        <n v="0.7"/>
        <n v="0.8"/>
        <n v="0.9"/>
        <n v="1"/>
      </sharedItems>
    </cacheField>
    <cacheField name="accuracy" numFmtId="0">
      <sharedItems containsSemiMixedTypes="0" containsString="0" containsNumber="1" minValue="0.76739999999999997" maxValue="0.90369999999999995"/>
    </cacheField>
    <cacheField name="aucroc" numFmtId="0">
      <sharedItems containsSemiMixedTypes="0" containsString="0" containsNumber="1" minValue="0.50329999999999997" maxValue="0.73370000000000002"/>
    </cacheField>
    <cacheField name="precision" numFmtId="0">
      <sharedItems containsSemiMixedTypes="0" containsString="0" containsNumber="1" minValue="5.33E-2" maxValue="1"/>
    </cacheField>
    <cacheField name="recall" numFmtId="0">
      <sharedItems containsSemiMixedTypes="0" containsString="0" containsNumber="1" minValue="2.1999999999999999E-2" maxValue="0.46750000000000003"/>
    </cacheField>
    <cacheField name="calls" numFmtId="0">
      <sharedItems containsSemiMixedTypes="0" containsString="0" containsNumber="1" minValue="0" maxValue="83577.5"/>
    </cacheField>
    <cacheField name="time" numFmtId="0">
      <sharedItems containsSemiMixedTypes="0" containsString="0" containsNumber="1" minValue="5.84" maxValue="3231.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x v="0"/>
    <x v="0"/>
    <n v="0.79679999999999995"/>
    <n v="0.50080000000000002"/>
    <n v="0.221"/>
    <n v="1.0200000000000001E-2"/>
    <n v="0"/>
    <n v="10080.41"/>
  </r>
  <r>
    <x v="0"/>
    <x v="0"/>
    <x v="1"/>
    <n v="0.79949999999999999"/>
    <n v="0.501"/>
    <n v="0.24959999999999999"/>
    <n v="6.3E-3"/>
    <n v="0"/>
    <n v="12257.48"/>
  </r>
  <r>
    <x v="0"/>
    <x v="0"/>
    <x v="2"/>
    <n v="0.80020000000000002"/>
    <n v="0.49940000000000001"/>
    <n v="6.7400000000000002E-2"/>
    <n v="8.0000000000000004E-4"/>
    <n v="0"/>
    <n v="17861.39"/>
  </r>
  <r>
    <x v="0"/>
    <x v="0"/>
    <x v="3"/>
    <n v="0.79979999999999996"/>
    <n v="0.50019999999999998"/>
    <n v="0.19070000000000001"/>
    <n v="3.3999999999999998E-3"/>
    <n v="0"/>
    <n v="15609.3333"/>
  </r>
  <r>
    <x v="0"/>
    <x v="0"/>
    <x v="4"/>
    <n v="0.8004"/>
    <n v="0.50029999999999997"/>
    <n v="0.21010000000000001"/>
    <n v="3.0000000000000001E-3"/>
    <n v="0"/>
    <n v="10066.209999999999"/>
  </r>
  <r>
    <x v="0"/>
    <x v="0"/>
    <x v="5"/>
    <n v="0.8004"/>
    <n v="0.50009999999999999"/>
    <n v="0.191"/>
    <n v="2.3E-3"/>
    <n v="0"/>
    <n v="8775.27"/>
  </r>
  <r>
    <x v="0"/>
    <x v="0"/>
    <x v="6"/>
    <n v="0.80020000000000002"/>
    <n v="0.49990000000000001"/>
    <n v="0.1704"/>
    <n v="2.0999999999999999E-3"/>
    <n v="0"/>
    <n v="7673.04"/>
  </r>
  <r>
    <x v="0"/>
    <x v="0"/>
    <x v="7"/>
    <n v="0.80030000000000001"/>
    <n v="0.49959999999999999"/>
    <n v="0.11940000000000001"/>
    <n v="1.2999999999999999E-3"/>
    <n v="0"/>
    <n v="7854.41"/>
  </r>
  <r>
    <x v="0"/>
    <x v="0"/>
    <x v="8"/>
    <n v="0.80010000000000003"/>
    <n v="0.49930000000000002"/>
    <n v="5.5300000000000002E-2"/>
    <n v="8.0000000000000004E-4"/>
    <n v="0"/>
    <n v="8531"/>
  </r>
  <r>
    <x v="0"/>
    <x v="1"/>
    <x v="0"/>
    <n v="0.80820000000000003"/>
    <n v="0.51639999999999997"/>
    <n v="1"/>
    <n v="3.2800000000000003E-2"/>
    <n v="0"/>
    <n v="10078.76"/>
  </r>
  <r>
    <x v="0"/>
    <x v="1"/>
    <x v="1"/>
    <n v="0.80520000000000003"/>
    <n v="0.51019999999999999"/>
    <n v="1"/>
    <n v="2.0299999999999999E-2"/>
    <n v="0"/>
    <n v="24506.03"/>
  </r>
  <r>
    <x v="0"/>
    <x v="1"/>
    <x v="2"/>
    <n v="0.80200000000000005"/>
    <n v="0.50190000000000001"/>
    <n v="1"/>
    <n v="3.7000000000000002E-3"/>
    <n v="0"/>
    <n v="161125.13"/>
  </r>
  <r>
    <x v="0"/>
    <x v="1"/>
    <x v="3"/>
    <n v="0.80410000000000004"/>
    <n v="0.50690000000000002"/>
    <n v="1"/>
    <n v="1.38E-2"/>
    <n v="0"/>
    <n v="63722.722199999997"/>
  </r>
  <r>
    <x v="0"/>
    <x v="1"/>
    <x v="4"/>
    <n v="0.80330000000000001"/>
    <n v="0.50480000000000003"/>
    <n v="1"/>
    <n v="9.5999999999999992E-3"/>
    <n v="0"/>
    <n v="50709.62"/>
  </r>
  <r>
    <x v="0"/>
    <x v="1"/>
    <x v="5"/>
    <n v="0.80289999999999995"/>
    <n v="0.504"/>
    <n v="1"/>
    <n v="8.0000000000000002E-3"/>
    <n v="0"/>
    <n v="52930.48"/>
  </r>
  <r>
    <x v="0"/>
    <x v="1"/>
    <x v="6"/>
    <n v="0.80259999999999998"/>
    <n v="0.50319999999999998"/>
    <n v="1"/>
    <n v="6.4000000000000003E-3"/>
    <n v="0"/>
    <n v="53761.08"/>
  </r>
  <r>
    <x v="0"/>
    <x v="1"/>
    <x v="7"/>
    <n v="0.80230000000000001"/>
    <n v="0.50249999999999995"/>
    <n v="1"/>
    <n v="5.0000000000000001E-3"/>
    <n v="0"/>
    <n v="62961.25"/>
  </r>
  <r>
    <x v="0"/>
    <x v="1"/>
    <x v="8"/>
    <n v="0.80200000000000005"/>
    <n v="0.50190000000000001"/>
    <n v="1"/>
    <n v="3.8E-3"/>
    <n v="0"/>
    <n v="77029.41"/>
  </r>
  <r>
    <x v="0"/>
    <x v="1"/>
    <x v="9"/>
    <n v="0.81840000000000002"/>
    <n v="0.50609999999999999"/>
    <n v="1"/>
    <n v="1.23E-2"/>
    <n v="0"/>
    <n v="75660.649999999994"/>
  </r>
  <r>
    <x v="1"/>
    <x v="0"/>
    <x v="0"/>
    <n v="0.79959999999999998"/>
    <n v="0.50049999999999994"/>
    <n v="0.2127"/>
    <n v="5.1000000000000004E-3"/>
    <n v="246187.5"/>
    <n v="274.48"/>
  </r>
  <r>
    <x v="1"/>
    <x v="0"/>
    <x v="1"/>
    <n v="0.8"/>
    <n v="0.50109999999999999"/>
    <n v="0.24229999999999999"/>
    <n v="5.7000000000000002E-3"/>
    <n v="246187.5"/>
    <n v="263.67"/>
  </r>
  <r>
    <x v="1"/>
    <x v="0"/>
    <x v="2"/>
    <n v="0.79969999999999997"/>
    <n v="0.50080000000000002"/>
    <n v="0.14810000000000001"/>
    <n v="5.7000000000000002E-3"/>
    <n v="246187.5"/>
    <n v="287.95"/>
  </r>
  <r>
    <x v="1"/>
    <x v="0"/>
    <x v="3"/>
    <n v="0.80020000000000002"/>
    <n v="0.50119999999999998"/>
    <n v="0.29959999999999998"/>
    <n v="5.7000000000000002E-3"/>
    <n v="46312.5"/>
    <n v="294.83330000000001"/>
  </r>
  <r>
    <x v="1"/>
    <x v="0"/>
    <x v="4"/>
    <n v="0.80030000000000001"/>
    <n v="0.50039999999999996"/>
    <n v="0.14979999999999999"/>
    <n v="3.3999999999999998E-3"/>
    <n v="246187.5"/>
    <n v="174.94"/>
  </r>
  <r>
    <x v="1"/>
    <x v="0"/>
    <x v="5"/>
    <n v="0.80010000000000003"/>
    <n v="0.50080000000000002"/>
    <n v="0.1938"/>
    <n v="4.7999999999999996E-3"/>
    <n v="246187.5"/>
    <n v="145.26"/>
  </r>
  <r>
    <x v="1"/>
    <x v="0"/>
    <x v="6"/>
    <n v="0.79979999999999996"/>
    <n v="0.50080000000000002"/>
    <n v="0.1845"/>
    <n v="5.1999999999999998E-3"/>
    <n v="246187.5"/>
    <n v="125.53"/>
  </r>
  <r>
    <x v="1"/>
    <x v="0"/>
    <x v="7"/>
    <n v="0.79979999999999996"/>
    <n v="0.50129999999999997"/>
    <n v="0.19409999999999999"/>
    <n v="6.6E-3"/>
    <n v="246187.5"/>
    <n v="125.75"/>
  </r>
  <r>
    <x v="1"/>
    <x v="0"/>
    <x v="8"/>
    <n v="0.79969999999999997"/>
    <n v="0.50149999999999995"/>
    <n v="0.1875"/>
    <n v="7.1999999999999998E-3"/>
    <n v="246036"/>
    <n v="134.29"/>
  </r>
  <r>
    <x v="1"/>
    <x v="1"/>
    <x v="0"/>
    <n v="0.80259999999999998"/>
    <n v="0.50600000000000001"/>
    <n v="0.67079999999999995"/>
    <n v="1.43E-2"/>
    <n v="246036"/>
    <n v="277.98"/>
  </r>
  <r>
    <x v="1"/>
    <x v="1"/>
    <x v="1"/>
    <n v="0.80130000000000001"/>
    <n v="0.50470000000000004"/>
    <n v="0.57550000000000001"/>
    <n v="1.2200000000000001E-2"/>
    <n v="492223.5"/>
    <n v="533"/>
  </r>
  <r>
    <x v="1"/>
    <x v="1"/>
    <x v="2"/>
    <n v="0.80020000000000002"/>
    <n v="0.50219999999999998"/>
    <n v="0.39860000000000001"/>
    <n v="7.6E-3"/>
    <n v="2215233"/>
    <n v="2634.32"/>
  </r>
  <r>
    <x v="1"/>
    <x v="1"/>
    <x v="3"/>
    <n v="0.80089999999999995"/>
    <n v="0.50249999999999995"/>
    <n v="0.55020000000000002"/>
    <n v="7.3000000000000001E-3"/>
    <n v="194940"/>
    <n v="1203.3684000000001"/>
  </r>
  <r>
    <x v="1"/>
    <x v="1"/>
    <x v="4"/>
    <n v="0.80110000000000003"/>
    <n v="0.50249999999999995"/>
    <n v="0.52100000000000002"/>
    <n v="7.1000000000000004E-3"/>
    <n v="1230634.5"/>
    <n v="872.21"/>
  </r>
  <r>
    <x v="1"/>
    <x v="1"/>
    <x v="5"/>
    <n v="0.80079999999999996"/>
    <n v="0.50249999999999995"/>
    <n v="0.49719999999999998"/>
    <n v="7.6E-3"/>
    <n v="1476822"/>
    <n v="880.09"/>
  </r>
  <r>
    <x v="1"/>
    <x v="1"/>
    <x v="6"/>
    <n v="0.80059999999999998"/>
    <n v="0.50239999999999996"/>
    <n v="0.45939999999999998"/>
    <n v="7.6E-3"/>
    <n v="1722858"/>
    <n v="875.1"/>
  </r>
  <r>
    <x v="1"/>
    <x v="1"/>
    <x v="7"/>
    <n v="0.80030000000000001"/>
    <n v="0.50239999999999996"/>
    <n v="0.41560000000000002"/>
    <n v="8.0000000000000002E-3"/>
    <n v="1969045.5"/>
    <n v="1000.6"/>
  </r>
  <r>
    <x v="1"/>
    <x v="1"/>
    <x v="8"/>
    <n v="0.80010000000000003"/>
    <n v="0.50239999999999996"/>
    <n v="0.39829999999999999"/>
    <n v="8.5000000000000006E-3"/>
    <n v="2215384.5"/>
    <n v="1205.8800000000001"/>
  </r>
  <r>
    <x v="1"/>
    <x v="1"/>
    <x v="9"/>
    <n v="0.81669999999999998"/>
    <n v="0.50249999999999995"/>
    <n v="0.77329999999999999"/>
    <n v="5.5999999999999999E-3"/>
    <n v="2461420.5"/>
    <n v="1266.9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8">
  <r>
    <x v="0"/>
    <x v="0"/>
    <x v="0"/>
    <n v="0.84499999999999997"/>
    <n v="0.50439999999999996"/>
    <n v="5.4199999999999998E-2"/>
    <n v="2.1999999999999999E-2"/>
    <n v="0"/>
    <n v="58.46"/>
  </r>
  <r>
    <x v="0"/>
    <x v="0"/>
    <x v="1"/>
    <n v="0.83209999999999995"/>
    <n v="0.51259999999999994"/>
    <n v="0.121"/>
    <n v="0.06"/>
    <n v="0"/>
    <n v="117.8"/>
  </r>
  <r>
    <x v="0"/>
    <x v="0"/>
    <x v="2"/>
    <n v="0.82289999999999996"/>
    <n v="0.50890000000000002"/>
    <n v="0.15459999999999999"/>
    <n v="6.4000000000000001E-2"/>
    <n v="0"/>
    <n v="156.56"/>
  </r>
  <r>
    <x v="0"/>
    <x v="0"/>
    <x v="3"/>
    <n v="0.82350000000000001"/>
    <n v="0.52080000000000004"/>
    <n v="0.19409999999999999"/>
    <n v="9.1999999999999998E-2"/>
    <n v="0"/>
    <n v="124.03"/>
  </r>
  <r>
    <x v="0"/>
    <x v="0"/>
    <x v="4"/>
    <n v="0.81320000000000003"/>
    <n v="0.50649999999999995"/>
    <n v="0.16039999999999999"/>
    <n v="7.1999999999999995E-2"/>
    <n v="0"/>
    <n v="155.59"/>
  </r>
  <r>
    <x v="0"/>
    <x v="0"/>
    <x v="5"/>
    <n v="0.80179999999999996"/>
    <n v="0.51139999999999997"/>
    <n v="0.1573"/>
    <n v="0.1"/>
    <n v="0"/>
    <n v="181.82"/>
  </r>
  <r>
    <x v="0"/>
    <x v="0"/>
    <x v="6"/>
    <n v="0.7994"/>
    <n v="0.51329999999999998"/>
    <n v="0.15290000000000001"/>
    <n v="0.108"/>
    <n v="0"/>
    <n v="218.97"/>
  </r>
  <r>
    <x v="0"/>
    <x v="0"/>
    <x v="7"/>
    <n v="0.79849999999999999"/>
    <n v="0.51859999999999995"/>
    <n v="0.1782"/>
    <n v="0.122"/>
    <n v="0"/>
    <n v="242.53"/>
  </r>
  <r>
    <x v="0"/>
    <x v="0"/>
    <x v="8"/>
    <n v="0.78469999999999995"/>
    <n v="0.51790000000000003"/>
    <n v="0.17580000000000001"/>
    <n v="0.14000000000000001"/>
    <n v="0"/>
    <n v="294.5"/>
  </r>
  <r>
    <x v="0"/>
    <x v="1"/>
    <x v="0"/>
    <n v="0.86029999999999995"/>
    <n v="0.53900000000000003"/>
    <n v="0.24"/>
    <n v="7.8E-2"/>
    <n v="0"/>
    <n v="58.8"/>
  </r>
  <r>
    <x v="0"/>
    <x v="1"/>
    <x v="1"/>
    <n v="0.86170000000000002"/>
    <n v="0.61960000000000004"/>
    <n v="0.95"/>
    <n v="0.2392"/>
    <n v="0"/>
    <n v="239.71"/>
  </r>
  <r>
    <x v="0"/>
    <x v="1"/>
    <x v="2"/>
    <n v="0.87490000000000001"/>
    <n v="0.63590000000000002"/>
    <n v="0.96"/>
    <n v="0.27179999999999999"/>
    <n v="0"/>
    <n v="468.08"/>
  </r>
  <r>
    <x v="0"/>
    <x v="1"/>
    <x v="3"/>
    <n v="0.88239999999999996"/>
    <n v="0.66259999999999997"/>
    <n v="0.99"/>
    <n v="0.32519999999999999"/>
    <n v="0"/>
    <n v="482.71"/>
  </r>
  <r>
    <x v="0"/>
    <x v="1"/>
    <x v="4"/>
    <n v="0.88929999999999998"/>
    <n v="0.67379999999999995"/>
    <n v="1"/>
    <n v="0.34749999999999998"/>
    <n v="0"/>
    <n v="756.63"/>
  </r>
  <r>
    <x v="0"/>
    <x v="1"/>
    <x v="5"/>
    <n v="0.89190000000000003"/>
    <n v="0.68530000000000002"/>
    <n v="1"/>
    <n v="0.37059999999999998"/>
    <n v="0"/>
    <n v="1061.54"/>
  </r>
  <r>
    <x v="0"/>
    <x v="1"/>
    <x v="6"/>
    <n v="0.89359999999999995"/>
    <n v="0.69289999999999996"/>
    <n v="1"/>
    <n v="0.38569999999999999"/>
    <n v="0"/>
    <n v="1488.89"/>
  </r>
  <r>
    <x v="0"/>
    <x v="1"/>
    <x v="7"/>
    <n v="0.89810000000000001"/>
    <n v="0.70099999999999996"/>
    <n v="1"/>
    <n v="0.40200000000000002"/>
    <n v="0"/>
    <n v="1885.94"/>
  </r>
  <r>
    <x v="0"/>
    <x v="1"/>
    <x v="8"/>
    <n v="0.8992"/>
    <n v="0.71220000000000006"/>
    <n v="1"/>
    <n v="0.4244"/>
    <n v="0"/>
    <n v="2565.3200000000002"/>
  </r>
  <r>
    <x v="0"/>
    <x v="1"/>
    <x v="9"/>
    <n v="0.90369999999999995"/>
    <n v="0.73370000000000002"/>
    <n v="1"/>
    <n v="0.46750000000000003"/>
    <n v="0"/>
    <n v="3231.77"/>
  </r>
  <r>
    <x v="1"/>
    <x v="0"/>
    <x v="0"/>
    <n v="0.84350000000000003"/>
    <n v="0.50360000000000005"/>
    <n v="5.33E-2"/>
    <n v="2.1999999999999999E-2"/>
    <n v="8585"/>
    <n v="5.89"/>
  </r>
  <r>
    <x v="1"/>
    <x v="0"/>
    <x v="1"/>
    <n v="0.83289999999999997"/>
    <n v="0.5131"/>
    <n v="0.12230000000000001"/>
    <n v="0.06"/>
    <n v="8585"/>
    <n v="5.91"/>
  </r>
  <r>
    <x v="1"/>
    <x v="0"/>
    <x v="2"/>
    <n v="0.81910000000000005"/>
    <n v="0.505"/>
    <n v="0.14549999999999999"/>
    <n v="0.06"/>
    <n v="8585"/>
    <n v="5.96"/>
  </r>
  <r>
    <x v="1"/>
    <x v="0"/>
    <x v="3"/>
    <n v="0.81759999999999999"/>
    <n v="0.52400000000000002"/>
    <n v="0.2306"/>
    <n v="0.108"/>
    <n v="8585"/>
    <n v="5.84"/>
  </r>
  <r>
    <x v="1"/>
    <x v="0"/>
    <x v="4"/>
    <n v="0.80210000000000004"/>
    <n v="0.50329999999999997"/>
    <n v="0.1472"/>
    <n v="0.08"/>
    <n v="8585"/>
    <n v="5.93"/>
  </r>
  <r>
    <x v="1"/>
    <x v="0"/>
    <x v="5"/>
    <n v="0.78710000000000002"/>
    <n v="0.50439999999999996"/>
    <n v="0.13750000000000001"/>
    <n v="0.104"/>
    <n v="8585"/>
    <n v="5.94"/>
  </r>
  <r>
    <x v="1"/>
    <x v="0"/>
    <x v="6"/>
    <n v="0.78290000000000004"/>
    <n v="0.50700000000000001"/>
    <n v="0.13900000000000001"/>
    <n v="0.11600000000000001"/>
    <n v="8585"/>
    <n v="5.93"/>
  </r>
  <r>
    <x v="1"/>
    <x v="0"/>
    <x v="7"/>
    <n v="0.78649999999999998"/>
    <n v="0.51229999999999998"/>
    <n v="0.15709999999999999"/>
    <n v="0.124"/>
    <n v="8585"/>
    <n v="5.97"/>
  </r>
  <r>
    <x v="1"/>
    <x v="0"/>
    <x v="8"/>
    <n v="0.76739999999999997"/>
    <n v="0.50780000000000003"/>
    <n v="0.15679999999999999"/>
    <n v="0.14000000000000001"/>
    <n v="8585"/>
    <n v="6.01"/>
  </r>
  <r>
    <x v="1"/>
    <x v="1"/>
    <x v="0"/>
    <n v="0.85970000000000002"/>
    <n v="0.53700000000000003"/>
    <n v="0.24"/>
    <n v="7.3999999999999996E-2"/>
    <n v="8332.5"/>
    <n v="6.79"/>
  </r>
  <r>
    <x v="1"/>
    <x v="1"/>
    <x v="1"/>
    <n v="0.86019999999999996"/>
    <n v="0.61670000000000003"/>
    <n v="0.94059999999999999"/>
    <n v="0.23419999999999999"/>
    <n v="16665"/>
    <n v="23.3"/>
  </r>
  <r>
    <x v="1"/>
    <x v="1"/>
    <x v="2"/>
    <n v="0.87350000000000005"/>
    <n v="0.6341"/>
    <n v="0.93320000000000003"/>
    <n v="0.26939999999999997"/>
    <n v="24997.5"/>
    <n v="28.36"/>
  </r>
  <r>
    <x v="1"/>
    <x v="1"/>
    <x v="3"/>
    <n v="0.87949999999999995"/>
    <n v="0.65669999999999995"/>
    <n v="0.97119999999999995"/>
    <n v="0.31480000000000002"/>
    <n v="33330"/>
    <n v="22.55"/>
  </r>
  <r>
    <x v="1"/>
    <x v="1"/>
    <x v="4"/>
    <n v="0.88660000000000005"/>
    <n v="0.66920000000000002"/>
    <n v="0.97789999999999999"/>
    <n v="0.34"/>
    <n v="41662.5"/>
    <n v="28.16"/>
  </r>
  <r>
    <x v="1"/>
    <x v="1"/>
    <x v="5"/>
    <n v="0.88980000000000004"/>
    <n v="0.68210000000000004"/>
    <n v="0.98350000000000004"/>
    <n v="0.36559999999999998"/>
    <n v="49995"/>
    <n v="33.9"/>
  </r>
  <r>
    <x v="1"/>
    <x v="1"/>
    <x v="6"/>
    <n v="0.8901"/>
    <n v="0.68789999999999996"/>
    <n v="0.96840000000000004"/>
    <n v="0.3785"/>
    <n v="58327.5"/>
    <n v="39.520000000000003"/>
  </r>
  <r>
    <x v="1"/>
    <x v="1"/>
    <x v="7"/>
    <n v="0.89410000000000001"/>
    <n v="0.6946"/>
    <n v="0.96840000000000004"/>
    <n v="0.39200000000000002"/>
    <n v="66660"/>
    <n v="45.21"/>
  </r>
  <r>
    <x v="1"/>
    <x v="1"/>
    <x v="8"/>
    <n v="0.89270000000000005"/>
    <n v="0.70569999999999999"/>
    <n v="0.93210000000000004"/>
    <n v="0.41789999999999999"/>
    <n v="74992.5"/>
    <n v="55.33"/>
  </r>
  <r>
    <x v="1"/>
    <x v="1"/>
    <x v="9"/>
    <n v="0.90090000000000003"/>
    <n v="0.72699999999999998"/>
    <n v="0.99039999999999995"/>
    <n v="0.45479999999999998"/>
    <n v="83577.5"/>
    <n v="119.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gridDropZones="1" multipleFieldFilters="0">
  <location ref="K18:O30" firstHeaderRow="1" firstDataRow="3" firstDataCol="1"/>
  <pivotFields count="9">
    <pivotField axis="axisCol" showAll="0" defaultSubtotal="0">
      <items count="2">
        <item x="1"/>
        <item x="0"/>
      </items>
    </pivotField>
    <pivotField axis="axisCol" showAll="0">
      <items count="3">
        <item x="0"/>
        <item x="1"/>
        <item t="default"/>
      </items>
    </pivotField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showAll="0"/>
    <pivotField dataField="1" showAll="0"/>
    <pivotField showAll="0"/>
    <pivotField showAll="0"/>
    <pivotField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2">
    <field x="0"/>
    <field x="1"/>
  </colFields>
  <colItems count="4">
    <i>
      <x/>
      <x/>
    </i>
    <i r="1">
      <x v="1"/>
    </i>
    <i>
      <x v="1"/>
      <x/>
    </i>
    <i r="1">
      <x v="1"/>
    </i>
  </colItems>
  <dataFields count="1">
    <dataField name="Average of precision" fld="5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gridDropZones="1" multipleFieldFilters="0">
  <location ref="K33:O45" firstHeaderRow="1" firstDataRow="3" firstDataCol="1"/>
  <pivotFields count="9">
    <pivotField axis="axisCol" showAll="0" defaultSubtotal="0">
      <items count="2">
        <item x="1"/>
        <item x="0"/>
      </items>
    </pivotField>
    <pivotField axis="axisCol" showAll="0">
      <items count="3">
        <item x="0"/>
        <item x="1"/>
        <item t="default"/>
      </items>
    </pivotField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showAll="0"/>
    <pivotField showAll="0"/>
    <pivotField dataField="1" showAll="0"/>
    <pivotField showAll="0"/>
    <pivotField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2">
    <field x="0"/>
    <field x="1"/>
  </colFields>
  <colItems count="4">
    <i>
      <x/>
      <x/>
    </i>
    <i r="1">
      <x v="1"/>
    </i>
    <i>
      <x v="1"/>
      <x/>
    </i>
    <i r="1">
      <x v="1"/>
    </i>
  </colItems>
  <dataFields count="1">
    <dataField name="Average of recall" fld="6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compact="0" outline="1" outlineData="1" compactData="0" gridDropZones="1" multipleFieldFilters="0">
  <location ref="K2:O14" firstHeaderRow="1" firstDataRow="3" firstDataCol="1"/>
  <pivotFields count="9">
    <pivotField axis="axisCol" compact="0" showAll="0" defaultSubtotal="0">
      <items count="2">
        <item x="1"/>
        <item x="0"/>
      </items>
    </pivotField>
    <pivotField axis="axisCol" compact="0" showAll="0">
      <items count="3">
        <item x="0"/>
        <item x="1"/>
        <item t="default"/>
      </items>
    </pivotField>
    <pivotField axis="axisRow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compact="0" showAll="0"/>
    <pivotField compact="0" showAll="0"/>
    <pivotField compact="0" showAll="0"/>
    <pivotField compact="0" showAll="0"/>
    <pivotField compact="0" showAll="0"/>
    <pivotField compact="0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2">
    <field x="0"/>
    <field x="1"/>
  </colFields>
  <colItems count="4">
    <i>
      <x/>
      <x/>
    </i>
    <i r="1">
      <x v="1"/>
    </i>
    <i>
      <x v="1"/>
      <x/>
    </i>
    <i r="1">
      <x v="1"/>
    </i>
  </colItems>
  <dataFields count="1">
    <dataField name="Average of accuracy" fld="3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4" cacheId="1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gridDropZones="1" multipleFieldFilters="0">
  <location ref="K18:O30" firstHeaderRow="1" firstDataRow="3" firstDataCol="1"/>
  <pivotFields count="9">
    <pivotField axis="axisCol" showAll="0" defaultSubtotal="0">
      <items count="2">
        <item x="1"/>
        <item x="0"/>
      </items>
    </pivotField>
    <pivotField axis="axisCol" showAll="0">
      <items count="3">
        <item x="0"/>
        <item x="1"/>
        <item t="default"/>
      </items>
    </pivotField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showAll="0"/>
    <pivotField dataField="1" showAll="0"/>
    <pivotField showAll="0"/>
    <pivotField showAll="0"/>
    <pivotField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2">
    <field x="0"/>
    <field x="1"/>
  </colFields>
  <colItems count="4">
    <i>
      <x/>
      <x/>
    </i>
    <i r="1">
      <x v="1"/>
    </i>
    <i>
      <x v="1"/>
      <x/>
    </i>
    <i r="1">
      <x v="1"/>
    </i>
  </colItems>
  <dataFields count="1">
    <dataField name="Average of precision" fld="5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compact="0" outline="1" outlineData="1" compactData="0" gridDropZones="1" multipleFieldFilters="0">
  <location ref="K2:O14" firstHeaderRow="1" firstDataRow="3" firstDataCol="1"/>
  <pivotFields count="9">
    <pivotField axis="axisCol" compact="0" showAll="0" defaultSubtotal="0">
      <items count="2">
        <item x="1"/>
        <item x="0"/>
      </items>
    </pivotField>
    <pivotField axis="axisCol" compact="0" showAll="0">
      <items count="3">
        <item x="0"/>
        <item x="1"/>
        <item t="default"/>
      </items>
    </pivotField>
    <pivotField axis="axisRow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compact="0" showAll="0"/>
    <pivotField compact="0" showAll="0"/>
    <pivotField compact="0" showAll="0"/>
    <pivotField compact="0" showAll="0"/>
    <pivotField compact="0" showAll="0"/>
    <pivotField compact="0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2">
    <field x="0"/>
    <field x="1"/>
  </colFields>
  <colItems count="4">
    <i>
      <x/>
      <x/>
    </i>
    <i r="1">
      <x v="1"/>
    </i>
    <i>
      <x v="1"/>
      <x/>
    </i>
    <i r="1">
      <x v="1"/>
    </i>
  </colItems>
  <dataFields count="1">
    <dataField name="Average of accuracy" fld="3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5" cacheId="1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gridDropZones="1" multipleFieldFilters="0">
  <location ref="K33:O45" firstHeaderRow="1" firstDataRow="3" firstDataCol="1"/>
  <pivotFields count="9">
    <pivotField axis="axisCol" showAll="0" defaultSubtotal="0">
      <items count="2">
        <item x="1"/>
        <item x="0"/>
      </items>
    </pivotField>
    <pivotField axis="axisCol" showAll="0">
      <items count="3">
        <item x="0"/>
        <item x="1"/>
        <item t="default"/>
      </items>
    </pivotField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showAll="0"/>
    <pivotField showAll="0"/>
    <pivotField dataField="1" showAll="0"/>
    <pivotField showAll="0"/>
    <pivotField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</rowItems>
  <colFields count="2">
    <field x="0"/>
    <field x="1"/>
  </colFields>
  <colItems count="4">
    <i>
      <x/>
      <x/>
    </i>
    <i r="1">
      <x v="1"/>
    </i>
    <i>
      <x v="1"/>
      <x/>
    </i>
    <i r="1">
      <x v="1"/>
    </i>
  </colItems>
  <dataFields count="1">
    <dataField name="Average of recall" fld="6" subtotal="average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4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4" Type="http://schemas.openxmlformats.org/officeDocument/2006/relationships/drawing" Target="../drawings/drawing2.xml"/><Relationship Id="rId1" Type="http://schemas.openxmlformats.org/officeDocument/2006/relationships/pivotTable" Target="../pivotTables/pivotTable4.xml"/><Relationship Id="rId2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A4" sqref="A4"/>
    </sheetView>
  </sheetViews>
  <sheetFormatPr baseColWidth="10" defaultRowHeight="15" x14ac:dyDescent="0"/>
  <cols>
    <col min="1" max="1" width="16.33203125" customWidth="1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t="s">
        <v>9</v>
      </c>
      <c r="B2" t="s">
        <v>11</v>
      </c>
      <c r="C2">
        <v>1</v>
      </c>
      <c r="D2">
        <v>0.80259999999999998</v>
      </c>
      <c r="E2">
        <v>0.50329999999999997</v>
      </c>
      <c r="F2">
        <v>1</v>
      </c>
      <c r="G2">
        <v>6.6E-3</v>
      </c>
      <c r="H2">
        <v>0</v>
      </c>
      <c r="I2">
        <v>148309</v>
      </c>
    </row>
    <row r="3" spans="1:9">
      <c r="A3" t="s">
        <v>12</v>
      </c>
      <c r="B3" t="s">
        <v>11</v>
      </c>
      <c r="C3">
        <v>1</v>
      </c>
      <c r="D3">
        <v>0.80010000000000003</v>
      </c>
      <c r="E3">
        <v>0.50290000000000001</v>
      </c>
      <c r="F3">
        <v>0.38750000000000001</v>
      </c>
      <c r="G3">
        <v>9.7000000000000003E-3</v>
      </c>
      <c r="H3">
        <v>48381</v>
      </c>
      <c r="I3">
        <v>6291</v>
      </c>
    </row>
    <row r="4" spans="1:9">
      <c r="A4" s="4" t="s">
        <v>24</v>
      </c>
      <c r="F4" s="4">
        <f>(F2*100)/F3</f>
        <v>258.06451612903226</v>
      </c>
      <c r="G4" s="4">
        <f>(G2*100)/G3</f>
        <v>68.041237113402062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opLeftCell="A24" workbookViewId="0">
      <selection activeCell="A42" sqref="A42:A62"/>
    </sheetView>
  </sheetViews>
  <sheetFormatPr baseColWidth="10" defaultRowHeight="15" x14ac:dyDescent="0"/>
  <cols>
    <col min="2" max="2" width="13.33203125" customWidth="1"/>
    <col min="3" max="3" width="12.33203125" customWidth="1"/>
    <col min="11" max="11" width="18" customWidth="1"/>
    <col min="12" max="15" width="14.83203125" customWidth="1"/>
    <col min="16" max="16" width="7.1640625" customWidth="1"/>
    <col min="17" max="17" width="13.33203125" customWidth="1"/>
    <col min="18" max="18" width="10.83203125" customWidth="1"/>
    <col min="19" max="19" width="11.83203125" bestFit="1" customWidth="1"/>
    <col min="20" max="20" width="14.83203125" bestFit="1" customWidth="1"/>
    <col min="21" max="21" width="11.83203125" bestFit="1" customWidth="1"/>
    <col min="22" max="22" width="22.83203125" bestFit="1" customWidth="1"/>
    <col min="23" max="23" width="19.83203125" bestFit="1" customWidth="1"/>
    <col min="24" max="24" width="19.33203125" bestFit="1" customWidth="1"/>
    <col min="25" max="25" width="16.33203125" bestFit="1" customWidth="1"/>
  </cols>
  <sheetData>
    <row r="1" spans="1: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15">
      <c r="A2" t="s">
        <v>9</v>
      </c>
      <c r="B2" t="s">
        <v>10</v>
      </c>
      <c r="C2">
        <v>0.1</v>
      </c>
      <c r="D2">
        <v>0.79679999999999995</v>
      </c>
      <c r="E2">
        <v>0.50080000000000002</v>
      </c>
      <c r="F2">
        <v>0.221</v>
      </c>
      <c r="G2">
        <v>1.0200000000000001E-2</v>
      </c>
      <c r="H2">
        <v>0</v>
      </c>
      <c r="I2">
        <v>10080.41</v>
      </c>
      <c r="K2" s="1" t="s">
        <v>15</v>
      </c>
      <c r="L2" s="1" t="s">
        <v>0</v>
      </c>
      <c r="M2" s="1" t="s">
        <v>1</v>
      </c>
    </row>
    <row r="3" spans="1:15">
      <c r="A3" t="s">
        <v>9</v>
      </c>
      <c r="B3" t="s">
        <v>10</v>
      </c>
      <c r="C3">
        <v>0.2</v>
      </c>
      <c r="D3">
        <v>0.79949999999999999</v>
      </c>
      <c r="E3">
        <v>0.501</v>
      </c>
      <c r="F3">
        <v>0.24959999999999999</v>
      </c>
      <c r="G3">
        <v>6.3E-3</v>
      </c>
      <c r="H3">
        <v>0</v>
      </c>
      <c r="I3">
        <v>12257.48</v>
      </c>
      <c r="L3" t="s">
        <v>12</v>
      </c>
      <c r="N3" t="s">
        <v>9</v>
      </c>
    </row>
    <row r="4" spans="1:15">
      <c r="A4" t="s">
        <v>9</v>
      </c>
      <c r="B4" t="s">
        <v>10</v>
      </c>
      <c r="C4">
        <v>0.3</v>
      </c>
      <c r="D4">
        <v>0.80020000000000002</v>
      </c>
      <c r="E4">
        <v>0.49940000000000001</v>
      </c>
      <c r="F4">
        <v>6.7400000000000002E-2</v>
      </c>
      <c r="G4">
        <v>8.0000000000000004E-4</v>
      </c>
      <c r="H4">
        <v>0</v>
      </c>
      <c r="I4">
        <v>17861.39</v>
      </c>
      <c r="K4" s="1" t="s">
        <v>2</v>
      </c>
      <c r="L4" t="s">
        <v>10</v>
      </c>
      <c r="M4" t="s">
        <v>11</v>
      </c>
      <c r="N4" t="s">
        <v>10</v>
      </c>
      <c r="O4" t="s">
        <v>11</v>
      </c>
    </row>
    <row r="5" spans="1:15">
      <c r="A5" t="s">
        <v>9</v>
      </c>
      <c r="B5" t="s">
        <v>10</v>
      </c>
      <c r="C5">
        <v>0.4</v>
      </c>
      <c r="D5">
        <v>0.79979999999999996</v>
      </c>
      <c r="E5">
        <v>0.50019999999999998</v>
      </c>
      <c r="F5">
        <v>0.19070000000000001</v>
      </c>
      <c r="G5">
        <v>3.3999999999999998E-3</v>
      </c>
      <c r="H5">
        <v>0</v>
      </c>
      <c r="I5">
        <v>15609.3333</v>
      </c>
      <c r="K5">
        <v>0.1</v>
      </c>
      <c r="L5" s="3">
        <v>0.79959999999999998</v>
      </c>
      <c r="M5" s="3">
        <v>0.80259999999999998</v>
      </c>
      <c r="N5" s="3">
        <v>0.79679999999999995</v>
      </c>
      <c r="O5" s="3">
        <v>0.80820000000000003</v>
      </c>
    </row>
    <row r="6" spans="1:15">
      <c r="A6" t="s">
        <v>9</v>
      </c>
      <c r="B6" t="s">
        <v>10</v>
      </c>
      <c r="C6">
        <v>0.5</v>
      </c>
      <c r="D6">
        <v>0.8004</v>
      </c>
      <c r="E6">
        <v>0.50029999999999997</v>
      </c>
      <c r="F6">
        <v>0.21010000000000001</v>
      </c>
      <c r="G6">
        <v>3.0000000000000001E-3</v>
      </c>
      <c r="H6">
        <v>0</v>
      </c>
      <c r="I6">
        <v>10066.209999999999</v>
      </c>
      <c r="K6">
        <v>0.2</v>
      </c>
      <c r="L6" s="3">
        <v>0.8</v>
      </c>
      <c r="M6" s="3">
        <v>0.80130000000000001</v>
      </c>
      <c r="N6" s="3">
        <v>0.79949999999999999</v>
      </c>
      <c r="O6" s="3">
        <v>0.80520000000000003</v>
      </c>
    </row>
    <row r="7" spans="1:15">
      <c r="A7" t="s">
        <v>9</v>
      </c>
      <c r="B7" t="s">
        <v>10</v>
      </c>
      <c r="C7">
        <v>0.6</v>
      </c>
      <c r="D7">
        <v>0.8004</v>
      </c>
      <c r="E7">
        <v>0.50009999999999999</v>
      </c>
      <c r="F7">
        <v>0.191</v>
      </c>
      <c r="G7">
        <v>2.3E-3</v>
      </c>
      <c r="H7">
        <v>0</v>
      </c>
      <c r="I7">
        <v>8775.27</v>
      </c>
      <c r="K7">
        <v>0.3</v>
      </c>
      <c r="L7" s="3">
        <v>0.79969999999999997</v>
      </c>
      <c r="M7" s="3">
        <v>0.80020000000000002</v>
      </c>
      <c r="N7" s="3">
        <v>0.80020000000000002</v>
      </c>
      <c r="O7" s="3">
        <v>0.80200000000000005</v>
      </c>
    </row>
    <row r="8" spans="1:15">
      <c r="A8" t="s">
        <v>9</v>
      </c>
      <c r="B8" t="s">
        <v>10</v>
      </c>
      <c r="C8">
        <v>0.7</v>
      </c>
      <c r="D8">
        <v>0.80020000000000002</v>
      </c>
      <c r="E8">
        <v>0.49990000000000001</v>
      </c>
      <c r="F8">
        <v>0.1704</v>
      </c>
      <c r="G8">
        <v>2.0999999999999999E-3</v>
      </c>
      <c r="H8">
        <v>0</v>
      </c>
      <c r="I8">
        <v>7673.04</v>
      </c>
      <c r="K8">
        <v>0.4</v>
      </c>
      <c r="L8" s="3">
        <v>0.80020000000000002</v>
      </c>
      <c r="M8" s="3">
        <v>0.80089999999999995</v>
      </c>
      <c r="N8" s="3">
        <v>0.79979999999999996</v>
      </c>
      <c r="O8" s="3">
        <v>0.80410000000000004</v>
      </c>
    </row>
    <row r="9" spans="1:15">
      <c r="A9" t="s">
        <v>9</v>
      </c>
      <c r="B9" t="s">
        <v>10</v>
      </c>
      <c r="C9">
        <v>0.8</v>
      </c>
      <c r="D9">
        <v>0.80030000000000001</v>
      </c>
      <c r="E9">
        <v>0.49959999999999999</v>
      </c>
      <c r="F9">
        <v>0.11940000000000001</v>
      </c>
      <c r="G9">
        <v>1.2999999999999999E-3</v>
      </c>
      <c r="H9">
        <v>0</v>
      </c>
      <c r="I9">
        <v>7854.41</v>
      </c>
      <c r="K9">
        <v>0.5</v>
      </c>
      <c r="L9" s="3">
        <v>0.80030000000000001</v>
      </c>
      <c r="M9" s="3">
        <v>0.80110000000000003</v>
      </c>
      <c r="N9" s="3">
        <v>0.8004</v>
      </c>
      <c r="O9" s="3">
        <v>0.80330000000000001</v>
      </c>
    </row>
    <row r="10" spans="1:15">
      <c r="A10" t="s">
        <v>9</v>
      </c>
      <c r="B10" t="s">
        <v>10</v>
      </c>
      <c r="C10">
        <v>0.9</v>
      </c>
      <c r="D10">
        <v>0.80010000000000003</v>
      </c>
      <c r="E10">
        <v>0.49930000000000002</v>
      </c>
      <c r="F10">
        <v>5.5300000000000002E-2</v>
      </c>
      <c r="G10">
        <v>8.0000000000000004E-4</v>
      </c>
      <c r="H10">
        <v>0</v>
      </c>
      <c r="I10">
        <v>8531</v>
      </c>
      <c r="K10">
        <v>0.6</v>
      </c>
      <c r="L10" s="3">
        <v>0.80010000000000003</v>
      </c>
      <c r="M10" s="3">
        <v>0.80079999999999996</v>
      </c>
      <c r="N10" s="3">
        <v>0.8004</v>
      </c>
      <c r="O10" s="3">
        <v>0.80289999999999995</v>
      </c>
    </row>
    <row r="11" spans="1:15">
      <c r="A11" t="s">
        <v>9</v>
      </c>
      <c r="B11" t="s">
        <v>11</v>
      </c>
      <c r="C11">
        <v>0.1</v>
      </c>
      <c r="D11">
        <v>0.80820000000000003</v>
      </c>
      <c r="E11">
        <v>0.51639999999999997</v>
      </c>
      <c r="F11">
        <v>1</v>
      </c>
      <c r="G11">
        <v>3.2800000000000003E-2</v>
      </c>
      <c r="H11">
        <v>0</v>
      </c>
      <c r="I11">
        <v>10078.76</v>
      </c>
      <c r="K11">
        <v>0.7</v>
      </c>
      <c r="L11" s="3">
        <v>0.79979999999999996</v>
      </c>
      <c r="M11" s="3">
        <v>0.80059999999999998</v>
      </c>
      <c r="N11" s="3">
        <v>0.80020000000000002</v>
      </c>
      <c r="O11" s="3">
        <v>0.80259999999999998</v>
      </c>
    </row>
    <row r="12" spans="1:15">
      <c r="A12" t="s">
        <v>9</v>
      </c>
      <c r="B12" t="s">
        <v>11</v>
      </c>
      <c r="C12">
        <v>0.2</v>
      </c>
      <c r="D12">
        <v>0.80520000000000003</v>
      </c>
      <c r="E12">
        <v>0.51019999999999999</v>
      </c>
      <c r="F12">
        <v>1</v>
      </c>
      <c r="G12">
        <v>2.0299999999999999E-2</v>
      </c>
      <c r="H12">
        <v>0</v>
      </c>
      <c r="I12">
        <v>24506.03</v>
      </c>
      <c r="K12">
        <v>0.8</v>
      </c>
      <c r="L12" s="3">
        <v>0.79979999999999996</v>
      </c>
      <c r="M12" s="3">
        <v>0.80030000000000001</v>
      </c>
      <c r="N12" s="3">
        <v>0.80030000000000001</v>
      </c>
      <c r="O12" s="3">
        <v>0.80230000000000001</v>
      </c>
    </row>
    <row r="13" spans="1:15">
      <c r="A13" t="s">
        <v>9</v>
      </c>
      <c r="B13" t="s">
        <v>11</v>
      </c>
      <c r="C13">
        <v>0.3</v>
      </c>
      <c r="D13">
        <v>0.80200000000000005</v>
      </c>
      <c r="E13">
        <v>0.50190000000000001</v>
      </c>
      <c r="F13">
        <v>1</v>
      </c>
      <c r="G13">
        <v>3.7000000000000002E-3</v>
      </c>
      <c r="H13">
        <v>0</v>
      </c>
      <c r="I13">
        <v>161125.13</v>
      </c>
      <c r="K13">
        <v>0.9</v>
      </c>
      <c r="L13" s="3">
        <v>0.79969999999999997</v>
      </c>
      <c r="M13" s="3">
        <v>0.80010000000000003</v>
      </c>
      <c r="N13" s="3">
        <v>0.80010000000000003</v>
      </c>
      <c r="O13" s="3">
        <v>0.80200000000000005</v>
      </c>
    </row>
    <row r="14" spans="1:15">
      <c r="A14" t="s">
        <v>9</v>
      </c>
      <c r="B14" t="s">
        <v>11</v>
      </c>
      <c r="C14">
        <v>0.4</v>
      </c>
      <c r="D14">
        <v>0.80410000000000004</v>
      </c>
      <c r="E14">
        <v>0.50690000000000002</v>
      </c>
      <c r="F14">
        <v>1</v>
      </c>
      <c r="G14">
        <v>1.38E-2</v>
      </c>
      <c r="H14">
        <v>0</v>
      </c>
      <c r="I14">
        <v>63722.722199999997</v>
      </c>
      <c r="K14">
        <v>1</v>
      </c>
      <c r="L14" s="3"/>
      <c r="M14" s="3">
        <v>0.81669999999999998</v>
      </c>
      <c r="N14" s="3"/>
      <c r="O14" s="3">
        <v>0.81840000000000002</v>
      </c>
    </row>
    <row r="15" spans="1:15">
      <c r="A15" t="s">
        <v>9</v>
      </c>
      <c r="B15" t="s">
        <v>11</v>
      </c>
      <c r="C15">
        <v>0.5</v>
      </c>
      <c r="D15">
        <v>0.80330000000000001</v>
      </c>
      <c r="E15">
        <v>0.50480000000000003</v>
      </c>
      <c r="F15">
        <v>1</v>
      </c>
      <c r="G15">
        <v>9.5999999999999992E-3</v>
      </c>
      <c r="H15">
        <v>0</v>
      </c>
      <c r="I15">
        <v>50709.62</v>
      </c>
    </row>
    <row r="16" spans="1:15">
      <c r="A16" t="s">
        <v>9</v>
      </c>
      <c r="B16" t="s">
        <v>11</v>
      </c>
      <c r="C16">
        <v>0.6</v>
      </c>
      <c r="D16">
        <v>0.80289999999999995</v>
      </c>
      <c r="E16">
        <v>0.504</v>
      </c>
      <c r="F16">
        <v>1</v>
      </c>
      <c r="G16">
        <v>8.0000000000000002E-3</v>
      </c>
      <c r="H16">
        <v>0</v>
      </c>
      <c r="I16">
        <v>52930.48</v>
      </c>
    </row>
    <row r="17" spans="1:15">
      <c r="A17" t="s">
        <v>9</v>
      </c>
      <c r="B17" t="s">
        <v>11</v>
      </c>
      <c r="C17">
        <v>0.7</v>
      </c>
      <c r="D17">
        <v>0.80259999999999998</v>
      </c>
      <c r="E17">
        <v>0.50319999999999998</v>
      </c>
      <c r="F17">
        <v>1</v>
      </c>
      <c r="G17">
        <v>6.4000000000000003E-3</v>
      </c>
      <c r="H17">
        <v>0</v>
      </c>
      <c r="I17">
        <v>53761.08</v>
      </c>
    </row>
    <row r="18" spans="1:15">
      <c r="A18" t="s">
        <v>9</v>
      </c>
      <c r="B18" t="s">
        <v>11</v>
      </c>
      <c r="C18">
        <v>0.8</v>
      </c>
      <c r="D18">
        <v>0.80230000000000001</v>
      </c>
      <c r="E18">
        <v>0.50249999999999995</v>
      </c>
      <c r="F18">
        <v>1</v>
      </c>
      <c r="G18">
        <v>5.0000000000000001E-3</v>
      </c>
      <c r="H18">
        <v>0</v>
      </c>
      <c r="I18">
        <v>62961.25</v>
      </c>
      <c r="K18" s="1" t="s">
        <v>16</v>
      </c>
      <c r="L18" s="1" t="s">
        <v>13</v>
      </c>
    </row>
    <row r="19" spans="1:15">
      <c r="A19" t="s">
        <v>9</v>
      </c>
      <c r="B19" t="s">
        <v>11</v>
      </c>
      <c r="C19">
        <v>0.9</v>
      </c>
      <c r="D19">
        <v>0.80200000000000005</v>
      </c>
      <c r="E19">
        <v>0.50190000000000001</v>
      </c>
      <c r="F19">
        <v>1</v>
      </c>
      <c r="G19">
        <v>3.8E-3</v>
      </c>
      <c r="H19">
        <v>0</v>
      </c>
      <c r="I19">
        <v>77029.41</v>
      </c>
      <c r="L19" t="s">
        <v>12</v>
      </c>
      <c r="N19" t="s">
        <v>9</v>
      </c>
    </row>
    <row r="20" spans="1:15">
      <c r="A20" t="s">
        <v>9</v>
      </c>
      <c r="B20" t="s">
        <v>11</v>
      </c>
      <c r="C20">
        <v>1</v>
      </c>
      <c r="D20">
        <v>0.81840000000000002</v>
      </c>
      <c r="E20">
        <v>0.50609999999999999</v>
      </c>
      <c r="F20">
        <v>1</v>
      </c>
      <c r="G20">
        <v>1.23E-2</v>
      </c>
      <c r="H20">
        <v>0</v>
      </c>
      <c r="I20">
        <v>75660.649999999994</v>
      </c>
      <c r="K20" s="1" t="s">
        <v>14</v>
      </c>
      <c r="L20" t="s">
        <v>10</v>
      </c>
      <c r="M20" t="s">
        <v>11</v>
      </c>
      <c r="N20" t="s">
        <v>10</v>
      </c>
      <c r="O20" t="s">
        <v>11</v>
      </c>
    </row>
    <row r="21" spans="1:15">
      <c r="A21" t="s">
        <v>12</v>
      </c>
      <c r="B21" t="s">
        <v>10</v>
      </c>
      <c r="C21">
        <v>0.1</v>
      </c>
      <c r="D21">
        <v>0.79959999999999998</v>
      </c>
      <c r="E21">
        <v>0.50049999999999994</v>
      </c>
      <c r="F21">
        <v>0.2127</v>
      </c>
      <c r="G21">
        <v>5.1000000000000004E-3</v>
      </c>
      <c r="H21">
        <v>246187.5</v>
      </c>
      <c r="I21">
        <v>274.48</v>
      </c>
      <c r="K21" s="2">
        <v>0.1</v>
      </c>
      <c r="L21" s="3">
        <v>0.2127</v>
      </c>
      <c r="M21" s="3">
        <v>0.67079999999999995</v>
      </c>
      <c r="N21" s="3">
        <v>0.221</v>
      </c>
      <c r="O21" s="3">
        <v>1</v>
      </c>
    </row>
    <row r="22" spans="1:15">
      <c r="A22" t="s">
        <v>12</v>
      </c>
      <c r="B22" t="s">
        <v>10</v>
      </c>
      <c r="C22">
        <v>0.2</v>
      </c>
      <c r="D22">
        <v>0.8</v>
      </c>
      <c r="E22">
        <v>0.50109999999999999</v>
      </c>
      <c r="F22">
        <v>0.24229999999999999</v>
      </c>
      <c r="G22">
        <v>5.7000000000000002E-3</v>
      </c>
      <c r="H22">
        <v>246187.5</v>
      </c>
      <c r="I22">
        <v>263.67</v>
      </c>
      <c r="K22" s="2">
        <v>0.2</v>
      </c>
      <c r="L22" s="3">
        <v>0.24229999999999999</v>
      </c>
      <c r="M22" s="3">
        <v>0.57550000000000001</v>
      </c>
      <c r="N22" s="3">
        <v>0.24959999999999999</v>
      </c>
      <c r="O22" s="3">
        <v>1</v>
      </c>
    </row>
    <row r="23" spans="1:15">
      <c r="A23" t="s">
        <v>12</v>
      </c>
      <c r="B23" t="s">
        <v>10</v>
      </c>
      <c r="C23">
        <v>0.3</v>
      </c>
      <c r="D23">
        <v>0.79969999999999997</v>
      </c>
      <c r="E23">
        <v>0.50080000000000002</v>
      </c>
      <c r="F23">
        <v>0.14810000000000001</v>
      </c>
      <c r="G23">
        <v>5.7000000000000002E-3</v>
      </c>
      <c r="H23">
        <v>246187.5</v>
      </c>
      <c r="I23">
        <v>287.95</v>
      </c>
      <c r="K23" s="2">
        <v>0.3</v>
      </c>
      <c r="L23" s="3">
        <v>0.14810000000000001</v>
      </c>
      <c r="M23" s="3">
        <v>0.39860000000000001</v>
      </c>
      <c r="N23" s="3">
        <v>6.7400000000000002E-2</v>
      </c>
      <c r="O23" s="3">
        <v>1</v>
      </c>
    </row>
    <row r="24" spans="1:15">
      <c r="A24" t="s">
        <v>12</v>
      </c>
      <c r="B24" t="s">
        <v>10</v>
      </c>
      <c r="C24">
        <v>0.4</v>
      </c>
      <c r="D24">
        <v>0.80020000000000002</v>
      </c>
      <c r="E24">
        <v>0.50119999999999998</v>
      </c>
      <c r="F24">
        <v>0.29959999999999998</v>
      </c>
      <c r="G24">
        <v>5.7000000000000002E-3</v>
      </c>
      <c r="H24">
        <v>46312.5</v>
      </c>
      <c r="I24">
        <v>294.83330000000001</v>
      </c>
      <c r="K24" s="2">
        <v>0.4</v>
      </c>
      <c r="L24" s="3">
        <v>0.29959999999999998</v>
      </c>
      <c r="M24" s="3">
        <v>0.55020000000000002</v>
      </c>
      <c r="N24" s="3">
        <v>0.19070000000000001</v>
      </c>
      <c r="O24" s="3">
        <v>1</v>
      </c>
    </row>
    <row r="25" spans="1:15">
      <c r="A25" t="s">
        <v>12</v>
      </c>
      <c r="B25" t="s">
        <v>10</v>
      </c>
      <c r="C25">
        <v>0.5</v>
      </c>
      <c r="D25">
        <v>0.80030000000000001</v>
      </c>
      <c r="E25">
        <v>0.50039999999999996</v>
      </c>
      <c r="F25">
        <v>0.14979999999999999</v>
      </c>
      <c r="G25">
        <v>3.3999999999999998E-3</v>
      </c>
      <c r="H25">
        <v>246187.5</v>
      </c>
      <c r="I25">
        <v>174.94</v>
      </c>
      <c r="K25" s="2">
        <v>0.5</v>
      </c>
      <c r="L25" s="3">
        <v>0.14979999999999999</v>
      </c>
      <c r="M25" s="3">
        <v>0.52100000000000002</v>
      </c>
      <c r="N25" s="3">
        <v>0.21010000000000001</v>
      </c>
      <c r="O25" s="3">
        <v>1</v>
      </c>
    </row>
    <row r="26" spans="1:15">
      <c r="A26" t="s">
        <v>12</v>
      </c>
      <c r="B26" t="s">
        <v>10</v>
      </c>
      <c r="C26">
        <v>0.6</v>
      </c>
      <c r="D26">
        <v>0.80010000000000003</v>
      </c>
      <c r="E26">
        <v>0.50080000000000002</v>
      </c>
      <c r="F26">
        <v>0.1938</v>
      </c>
      <c r="G26">
        <v>4.7999999999999996E-3</v>
      </c>
      <c r="H26">
        <v>246187.5</v>
      </c>
      <c r="I26">
        <v>145.26</v>
      </c>
      <c r="K26" s="2">
        <v>0.6</v>
      </c>
      <c r="L26" s="3">
        <v>0.1938</v>
      </c>
      <c r="M26" s="3">
        <v>0.49719999999999998</v>
      </c>
      <c r="N26" s="3">
        <v>0.191</v>
      </c>
      <c r="O26" s="3">
        <v>1</v>
      </c>
    </row>
    <row r="27" spans="1:15">
      <c r="A27" t="s">
        <v>12</v>
      </c>
      <c r="B27" t="s">
        <v>10</v>
      </c>
      <c r="C27">
        <v>0.7</v>
      </c>
      <c r="D27">
        <v>0.79979999999999996</v>
      </c>
      <c r="E27">
        <v>0.50080000000000002</v>
      </c>
      <c r="F27">
        <v>0.1845</v>
      </c>
      <c r="G27">
        <v>5.1999999999999998E-3</v>
      </c>
      <c r="H27">
        <v>246187.5</v>
      </c>
      <c r="I27">
        <v>125.53</v>
      </c>
      <c r="K27" s="2">
        <v>0.7</v>
      </c>
      <c r="L27" s="3">
        <v>0.1845</v>
      </c>
      <c r="M27" s="3">
        <v>0.45939999999999998</v>
      </c>
      <c r="N27" s="3">
        <v>0.1704</v>
      </c>
      <c r="O27" s="3">
        <v>1</v>
      </c>
    </row>
    <row r="28" spans="1:15">
      <c r="A28" t="s">
        <v>12</v>
      </c>
      <c r="B28" t="s">
        <v>10</v>
      </c>
      <c r="C28">
        <v>0.8</v>
      </c>
      <c r="D28">
        <v>0.79979999999999996</v>
      </c>
      <c r="E28">
        <v>0.50129999999999997</v>
      </c>
      <c r="F28">
        <v>0.19409999999999999</v>
      </c>
      <c r="G28">
        <v>6.6E-3</v>
      </c>
      <c r="H28">
        <v>246187.5</v>
      </c>
      <c r="I28">
        <v>125.75</v>
      </c>
      <c r="K28" s="2">
        <v>0.8</v>
      </c>
      <c r="L28" s="3">
        <v>0.19409999999999999</v>
      </c>
      <c r="M28" s="3">
        <v>0.41560000000000002</v>
      </c>
      <c r="N28" s="3">
        <v>0.11940000000000001</v>
      </c>
      <c r="O28" s="3">
        <v>1</v>
      </c>
    </row>
    <row r="29" spans="1:15">
      <c r="A29" t="s">
        <v>12</v>
      </c>
      <c r="B29" t="s">
        <v>10</v>
      </c>
      <c r="C29">
        <v>0.9</v>
      </c>
      <c r="D29">
        <v>0.79969999999999997</v>
      </c>
      <c r="E29">
        <v>0.50149999999999995</v>
      </c>
      <c r="F29">
        <v>0.1875</v>
      </c>
      <c r="G29">
        <v>7.1999999999999998E-3</v>
      </c>
      <c r="H29">
        <v>246036</v>
      </c>
      <c r="I29">
        <v>134.29</v>
      </c>
      <c r="K29" s="2">
        <v>0.9</v>
      </c>
      <c r="L29" s="3">
        <v>0.1875</v>
      </c>
      <c r="M29" s="3">
        <v>0.39829999999999999</v>
      </c>
      <c r="N29" s="3">
        <v>5.5300000000000002E-2</v>
      </c>
      <c r="O29" s="3">
        <v>1</v>
      </c>
    </row>
    <row r="30" spans="1:15">
      <c r="A30" t="s">
        <v>12</v>
      </c>
      <c r="B30" t="s">
        <v>11</v>
      </c>
      <c r="C30">
        <v>0.1</v>
      </c>
      <c r="D30">
        <v>0.80259999999999998</v>
      </c>
      <c r="E30">
        <v>0.50600000000000001</v>
      </c>
      <c r="F30">
        <v>0.67079999999999995</v>
      </c>
      <c r="G30">
        <v>1.43E-2</v>
      </c>
      <c r="H30">
        <v>246036</v>
      </c>
      <c r="I30">
        <v>277.98</v>
      </c>
      <c r="K30" s="2">
        <v>1</v>
      </c>
      <c r="L30" s="3"/>
      <c r="M30" s="3">
        <v>0.77329999999999999</v>
      </c>
      <c r="N30" s="3"/>
      <c r="O30" s="3">
        <v>1</v>
      </c>
    </row>
    <row r="31" spans="1:15">
      <c r="A31" t="s">
        <v>12</v>
      </c>
      <c r="B31" t="s">
        <v>11</v>
      </c>
      <c r="C31">
        <v>0.2</v>
      </c>
      <c r="D31">
        <v>0.80130000000000001</v>
      </c>
      <c r="E31">
        <v>0.50470000000000004</v>
      </c>
      <c r="F31">
        <v>0.57550000000000001</v>
      </c>
      <c r="G31">
        <v>1.2200000000000001E-2</v>
      </c>
      <c r="H31">
        <v>492223.5</v>
      </c>
      <c r="I31">
        <v>533</v>
      </c>
    </row>
    <row r="32" spans="1:15">
      <c r="A32" t="s">
        <v>12</v>
      </c>
      <c r="B32" t="s">
        <v>11</v>
      </c>
      <c r="C32">
        <v>0.3</v>
      </c>
      <c r="D32">
        <v>0.80020000000000002</v>
      </c>
      <c r="E32">
        <v>0.50219999999999998</v>
      </c>
      <c r="F32">
        <v>0.39860000000000001</v>
      </c>
      <c r="G32">
        <v>7.6E-3</v>
      </c>
      <c r="H32">
        <v>2215233</v>
      </c>
      <c r="I32">
        <v>2634.32</v>
      </c>
    </row>
    <row r="33" spans="1:15">
      <c r="A33" t="s">
        <v>12</v>
      </c>
      <c r="B33" t="s">
        <v>11</v>
      </c>
      <c r="C33">
        <v>0.4</v>
      </c>
      <c r="D33">
        <v>0.80089999999999995</v>
      </c>
      <c r="E33">
        <v>0.50249999999999995</v>
      </c>
      <c r="F33">
        <v>0.55020000000000002</v>
      </c>
      <c r="G33">
        <v>7.3000000000000001E-3</v>
      </c>
      <c r="H33">
        <v>194940</v>
      </c>
      <c r="I33">
        <v>1203.3684000000001</v>
      </c>
      <c r="K33" s="1" t="s">
        <v>17</v>
      </c>
      <c r="L33" s="1" t="s">
        <v>13</v>
      </c>
    </row>
    <row r="34" spans="1:15">
      <c r="A34" t="s">
        <v>12</v>
      </c>
      <c r="B34" t="s">
        <v>11</v>
      </c>
      <c r="C34">
        <v>0.5</v>
      </c>
      <c r="D34">
        <v>0.80110000000000003</v>
      </c>
      <c r="E34">
        <v>0.50249999999999995</v>
      </c>
      <c r="F34">
        <v>0.52100000000000002</v>
      </c>
      <c r="G34">
        <v>7.1000000000000004E-3</v>
      </c>
      <c r="H34">
        <v>1230634.5</v>
      </c>
      <c r="I34">
        <v>872.21</v>
      </c>
      <c r="L34" t="s">
        <v>12</v>
      </c>
      <c r="N34" t="s">
        <v>9</v>
      </c>
    </row>
    <row r="35" spans="1:15">
      <c r="A35" t="s">
        <v>12</v>
      </c>
      <c r="B35" t="s">
        <v>11</v>
      </c>
      <c r="C35">
        <v>0.6</v>
      </c>
      <c r="D35">
        <v>0.80079999999999996</v>
      </c>
      <c r="E35">
        <v>0.50249999999999995</v>
      </c>
      <c r="F35">
        <v>0.49719999999999998</v>
      </c>
      <c r="G35">
        <v>7.6E-3</v>
      </c>
      <c r="H35">
        <v>1476822</v>
      </c>
      <c r="I35">
        <v>880.09</v>
      </c>
      <c r="K35" s="1" t="s">
        <v>14</v>
      </c>
      <c r="L35" t="s">
        <v>10</v>
      </c>
      <c r="M35" t="s">
        <v>11</v>
      </c>
      <c r="N35" t="s">
        <v>10</v>
      </c>
      <c r="O35" t="s">
        <v>11</v>
      </c>
    </row>
    <row r="36" spans="1:15">
      <c r="A36" t="s">
        <v>12</v>
      </c>
      <c r="B36" t="s">
        <v>11</v>
      </c>
      <c r="C36">
        <v>0.7</v>
      </c>
      <c r="D36">
        <v>0.80059999999999998</v>
      </c>
      <c r="E36">
        <v>0.50239999999999996</v>
      </c>
      <c r="F36">
        <v>0.45939999999999998</v>
      </c>
      <c r="G36">
        <v>7.6E-3</v>
      </c>
      <c r="H36">
        <v>1722858</v>
      </c>
      <c r="I36">
        <v>875.1</v>
      </c>
      <c r="K36" s="2">
        <v>0.1</v>
      </c>
      <c r="L36" s="3">
        <v>5.1000000000000004E-3</v>
      </c>
      <c r="M36" s="3">
        <v>1.43E-2</v>
      </c>
      <c r="N36" s="3">
        <v>1.0200000000000001E-2</v>
      </c>
      <c r="O36" s="3">
        <v>3.2800000000000003E-2</v>
      </c>
    </row>
    <row r="37" spans="1:15">
      <c r="A37" t="s">
        <v>12</v>
      </c>
      <c r="B37" t="s">
        <v>11</v>
      </c>
      <c r="C37">
        <v>0.8</v>
      </c>
      <c r="D37">
        <v>0.80030000000000001</v>
      </c>
      <c r="E37">
        <v>0.50239999999999996</v>
      </c>
      <c r="F37">
        <v>0.41560000000000002</v>
      </c>
      <c r="G37">
        <v>8.0000000000000002E-3</v>
      </c>
      <c r="H37">
        <v>1969045.5</v>
      </c>
      <c r="I37">
        <v>1000.6</v>
      </c>
      <c r="K37" s="2">
        <v>0.2</v>
      </c>
      <c r="L37" s="3">
        <v>5.7000000000000002E-3</v>
      </c>
      <c r="M37" s="3">
        <v>1.2200000000000001E-2</v>
      </c>
      <c r="N37" s="3">
        <v>6.3E-3</v>
      </c>
      <c r="O37" s="3">
        <v>2.0299999999999999E-2</v>
      </c>
    </row>
    <row r="38" spans="1:15">
      <c r="A38" t="s">
        <v>12</v>
      </c>
      <c r="B38" t="s">
        <v>11</v>
      </c>
      <c r="C38">
        <v>0.9</v>
      </c>
      <c r="D38">
        <v>0.80010000000000003</v>
      </c>
      <c r="E38">
        <v>0.50239999999999996</v>
      </c>
      <c r="F38">
        <v>0.39829999999999999</v>
      </c>
      <c r="G38">
        <v>8.5000000000000006E-3</v>
      </c>
      <c r="H38">
        <v>2215384.5</v>
      </c>
      <c r="I38">
        <v>1205.8800000000001</v>
      </c>
      <c r="K38" s="2">
        <v>0.3</v>
      </c>
      <c r="L38" s="3">
        <v>5.7000000000000002E-3</v>
      </c>
      <c r="M38" s="3">
        <v>7.6E-3</v>
      </c>
      <c r="N38" s="3">
        <v>8.0000000000000004E-4</v>
      </c>
      <c r="O38" s="3">
        <v>3.7000000000000002E-3</v>
      </c>
    </row>
    <row r="39" spans="1:15">
      <c r="A39" t="s">
        <v>12</v>
      </c>
      <c r="B39" t="s">
        <v>11</v>
      </c>
      <c r="C39">
        <v>1</v>
      </c>
      <c r="D39">
        <v>0.81669999999999998</v>
      </c>
      <c r="E39">
        <v>0.50249999999999995</v>
      </c>
      <c r="F39">
        <v>0.77329999999999999</v>
      </c>
      <c r="G39">
        <v>5.5999999999999999E-3</v>
      </c>
      <c r="H39">
        <v>2461420.5</v>
      </c>
      <c r="I39">
        <v>1266.99</v>
      </c>
      <c r="K39" s="2">
        <v>0.4</v>
      </c>
      <c r="L39" s="3">
        <v>5.7000000000000002E-3</v>
      </c>
      <c r="M39" s="3">
        <v>7.3000000000000001E-3</v>
      </c>
      <c r="N39" s="3">
        <v>3.3999999999999998E-3</v>
      </c>
      <c r="O39" s="3">
        <v>1.38E-2</v>
      </c>
    </row>
    <row r="40" spans="1:15">
      <c r="K40" s="2">
        <v>0.5</v>
      </c>
      <c r="L40" s="3">
        <v>3.3999999999999998E-3</v>
      </c>
      <c r="M40" s="3">
        <v>7.1000000000000004E-3</v>
      </c>
      <c r="N40" s="3">
        <v>3.0000000000000001E-3</v>
      </c>
      <c r="O40" s="3">
        <v>9.5999999999999992E-3</v>
      </c>
    </row>
    <row r="41" spans="1:15">
      <c r="A41" s="5" t="s">
        <v>18</v>
      </c>
      <c r="K41" s="2">
        <v>0.6</v>
      </c>
      <c r="L41" s="3">
        <v>4.7999999999999996E-3</v>
      </c>
      <c r="M41" s="3">
        <v>7.6E-3</v>
      </c>
      <c r="N41" s="3">
        <v>2.3E-3</v>
      </c>
      <c r="O41" s="3">
        <v>8.0000000000000002E-3</v>
      </c>
    </row>
    <row r="42" spans="1:15">
      <c r="A42" s="4" t="s">
        <v>0</v>
      </c>
      <c r="B42" s="4" t="s">
        <v>2</v>
      </c>
      <c r="C42" s="4" t="s">
        <v>19</v>
      </c>
      <c r="D42" s="4" t="s">
        <v>20</v>
      </c>
      <c r="E42" s="4" t="s">
        <v>22</v>
      </c>
      <c r="F42" s="4" t="s">
        <v>23</v>
      </c>
      <c r="K42" s="2">
        <v>0.7</v>
      </c>
      <c r="L42" s="3">
        <v>5.1999999999999998E-3</v>
      </c>
      <c r="M42" s="3">
        <v>7.6E-3</v>
      </c>
      <c r="N42" s="3">
        <v>2.0999999999999999E-3</v>
      </c>
      <c r="O42" s="3">
        <v>6.4000000000000003E-3</v>
      </c>
    </row>
    <row r="43" spans="1:15">
      <c r="A43" t="s">
        <v>9</v>
      </c>
      <c r="B43">
        <v>0.1</v>
      </c>
      <c r="C43">
        <f>F11-F2</f>
        <v>0.77900000000000003</v>
      </c>
      <c r="D43">
        <f>G11-G2</f>
        <v>2.2600000000000002E-2</v>
      </c>
      <c r="E43">
        <f>(F11*100)/F2</f>
        <v>452.48868778280541</v>
      </c>
      <c r="F43">
        <f>(G11*100)/G2</f>
        <v>321.56862745098039</v>
      </c>
      <c r="K43" s="2">
        <v>0.8</v>
      </c>
      <c r="L43" s="3">
        <v>6.6E-3</v>
      </c>
      <c r="M43" s="3">
        <v>8.0000000000000002E-3</v>
      </c>
      <c r="N43" s="3">
        <v>1.2999999999999999E-3</v>
      </c>
      <c r="O43" s="3">
        <v>5.0000000000000001E-3</v>
      </c>
    </row>
    <row r="44" spans="1:15">
      <c r="A44" t="s">
        <v>9</v>
      </c>
      <c r="B44">
        <v>0.2</v>
      </c>
      <c r="C44">
        <f t="shared" ref="C44:D51" si="0">F12-F3</f>
        <v>0.75039999999999996</v>
      </c>
      <c r="D44">
        <f t="shared" si="0"/>
        <v>1.3999999999999999E-2</v>
      </c>
      <c r="E44">
        <f t="shared" ref="E44:F51" si="1">(F12*100)/F3</f>
        <v>400.64102564102564</v>
      </c>
      <c r="F44">
        <f t="shared" si="1"/>
        <v>322.22222222222217</v>
      </c>
      <c r="K44" s="2">
        <v>0.9</v>
      </c>
      <c r="L44" s="3">
        <v>7.1999999999999998E-3</v>
      </c>
      <c r="M44" s="3">
        <v>8.5000000000000006E-3</v>
      </c>
      <c r="N44" s="3">
        <v>8.0000000000000004E-4</v>
      </c>
      <c r="O44" s="3">
        <v>3.8E-3</v>
      </c>
    </row>
    <row r="45" spans="1:15">
      <c r="A45" t="s">
        <v>9</v>
      </c>
      <c r="B45">
        <v>0.3</v>
      </c>
      <c r="C45">
        <f t="shared" si="0"/>
        <v>0.93259999999999998</v>
      </c>
      <c r="D45">
        <f t="shared" si="0"/>
        <v>2.9000000000000002E-3</v>
      </c>
      <c r="E45">
        <f t="shared" si="1"/>
        <v>1483.679525222552</v>
      </c>
      <c r="F45">
        <f t="shared" si="1"/>
        <v>462.5</v>
      </c>
      <c r="K45" s="2">
        <v>1</v>
      </c>
      <c r="L45" s="3"/>
      <c r="M45" s="3">
        <v>5.5999999999999999E-3</v>
      </c>
      <c r="N45" s="3"/>
      <c r="O45" s="3">
        <v>1.23E-2</v>
      </c>
    </row>
    <row r="46" spans="1:15">
      <c r="A46" t="s">
        <v>9</v>
      </c>
      <c r="B46">
        <v>0.4</v>
      </c>
      <c r="C46">
        <f t="shared" si="0"/>
        <v>0.80930000000000002</v>
      </c>
      <c r="D46">
        <f t="shared" si="0"/>
        <v>1.04E-2</v>
      </c>
      <c r="E46">
        <f t="shared" si="1"/>
        <v>524.38384897745152</v>
      </c>
      <c r="F46">
        <f t="shared" si="1"/>
        <v>405.88235294117646</v>
      </c>
    </row>
    <row r="47" spans="1:15">
      <c r="A47" t="s">
        <v>9</v>
      </c>
      <c r="B47">
        <v>0.5</v>
      </c>
      <c r="C47">
        <f t="shared" si="0"/>
        <v>0.78990000000000005</v>
      </c>
      <c r="D47">
        <f t="shared" si="0"/>
        <v>6.5999999999999991E-3</v>
      </c>
      <c r="E47">
        <f t="shared" si="1"/>
        <v>475.96382674916703</v>
      </c>
      <c r="F47">
        <f t="shared" si="1"/>
        <v>320</v>
      </c>
    </row>
    <row r="48" spans="1:15">
      <c r="A48" t="s">
        <v>9</v>
      </c>
      <c r="B48">
        <v>0.6</v>
      </c>
      <c r="C48">
        <f t="shared" si="0"/>
        <v>0.80899999999999994</v>
      </c>
      <c r="D48">
        <f t="shared" si="0"/>
        <v>5.7000000000000002E-3</v>
      </c>
      <c r="E48">
        <f t="shared" si="1"/>
        <v>523.56020942408372</v>
      </c>
      <c r="F48">
        <f t="shared" si="1"/>
        <v>347.82608695652175</v>
      </c>
    </row>
    <row r="49" spans="1:6">
      <c r="A49" t="s">
        <v>9</v>
      </c>
      <c r="B49">
        <v>0.7</v>
      </c>
      <c r="C49">
        <f t="shared" si="0"/>
        <v>0.8296</v>
      </c>
      <c r="D49">
        <f t="shared" si="0"/>
        <v>4.3E-3</v>
      </c>
      <c r="E49">
        <f t="shared" si="1"/>
        <v>586.85446009389671</v>
      </c>
      <c r="F49">
        <f t="shared" si="1"/>
        <v>304.76190476190476</v>
      </c>
    </row>
    <row r="50" spans="1:6">
      <c r="A50" t="s">
        <v>9</v>
      </c>
      <c r="B50">
        <v>0.8</v>
      </c>
      <c r="C50">
        <f t="shared" si="0"/>
        <v>0.88060000000000005</v>
      </c>
      <c r="D50">
        <f t="shared" si="0"/>
        <v>3.7000000000000002E-3</v>
      </c>
      <c r="E50">
        <f t="shared" si="1"/>
        <v>837.52093802345053</v>
      </c>
      <c r="F50">
        <f t="shared" si="1"/>
        <v>384.61538461538464</v>
      </c>
    </row>
    <row r="51" spans="1:6">
      <c r="A51" t="s">
        <v>9</v>
      </c>
      <c r="B51">
        <v>0.9</v>
      </c>
      <c r="C51">
        <f t="shared" si="0"/>
        <v>0.94469999999999998</v>
      </c>
      <c r="D51">
        <f t="shared" si="0"/>
        <v>3.0000000000000001E-3</v>
      </c>
      <c r="E51">
        <f t="shared" si="1"/>
        <v>1808.3182640144664</v>
      </c>
      <c r="F51">
        <f t="shared" si="1"/>
        <v>475</v>
      </c>
    </row>
    <row r="52" spans="1:6">
      <c r="A52" s="4" t="s">
        <v>21</v>
      </c>
      <c r="C52" s="4">
        <f>AVERAGE(C43:C51)</f>
        <v>0.83612222222222221</v>
      </c>
      <c r="D52" s="4">
        <f>AVERAGE(D43:D51)</f>
        <v>8.1333333333333327E-3</v>
      </c>
      <c r="E52" s="4">
        <f>GEOMEAN(E43:E51)</f>
        <v>680.36785652527533</v>
      </c>
      <c r="F52" s="4">
        <f>GEOMEAN(F43:F51)</f>
        <v>366.91921836237242</v>
      </c>
    </row>
    <row r="53" spans="1:6">
      <c r="A53" t="s">
        <v>12</v>
      </c>
      <c r="B53">
        <v>0.1</v>
      </c>
      <c r="C53">
        <f>F30-F21</f>
        <v>0.45809999999999995</v>
      </c>
      <c r="D53">
        <f>G30-G21</f>
        <v>9.1999999999999998E-3</v>
      </c>
      <c r="E53">
        <f>(F30*100)/F21</f>
        <v>315.37376586741891</v>
      </c>
      <c r="F53">
        <f>(G30*100)/G21</f>
        <v>280.39215686274508</v>
      </c>
    </row>
    <row r="54" spans="1:6">
      <c r="A54" t="s">
        <v>12</v>
      </c>
      <c r="B54">
        <v>0.2</v>
      </c>
      <c r="C54">
        <f>F31-F22</f>
        <v>0.33320000000000005</v>
      </c>
      <c r="D54">
        <f>G31-G22</f>
        <v>6.5000000000000006E-3</v>
      </c>
      <c r="E54">
        <f t="shared" ref="E54:F61" si="2">(F31*100)/F22</f>
        <v>237.51547668179944</v>
      </c>
      <c r="F54">
        <f t="shared" si="2"/>
        <v>214.03508771929825</v>
      </c>
    </row>
    <row r="55" spans="1:6">
      <c r="A55" t="s">
        <v>12</v>
      </c>
      <c r="B55">
        <v>0.3</v>
      </c>
      <c r="C55">
        <f>F32-F23</f>
        <v>0.2505</v>
      </c>
      <c r="D55">
        <f>G32-G23</f>
        <v>1.8999999999999998E-3</v>
      </c>
      <c r="E55">
        <f t="shared" si="2"/>
        <v>269.14247130317352</v>
      </c>
      <c r="F55">
        <f t="shared" si="2"/>
        <v>133.33333333333334</v>
      </c>
    </row>
    <row r="56" spans="1:6">
      <c r="A56" t="s">
        <v>12</v>
      </c>
      <c r="B56">
        <v>0.4</v>
      </c>
      <c r="C56">
        <f>F33-F24</f>
        <v>0.25060000000000004</v>
      </c>
      <c r="D56">
        <f>G33-G24</f>
        <v>1.5999999999999999E-3</v>
      </c>
      <c r="E56">
        <f t="shared" si="2"/>
        <v>183.64485981308414</v>
      </c>
      <c r="F56">
        <f t="shared" si="2"/>
        <v>128.07017543859649</v>
      </c>
    </row>
    <row r="57" spans="1:6">
      <c r="A57" t="s">
        <v>12</v>
      </c>
      <c r="B57">
        <v>0.5</v>
      </c>
      <c r="C57">
        <f>F34-F25</f>
        <v>0.37120000000000003</v>
      </c>
      <c r="D57">
        <f>G34-G25</f>
        <v>3.7000000000000006E-3</v>
      </c>
      <c r="E57">
        <f t="shared" si="2"/>
        <v>347.79706275033379</v>
      </c>
      <c r="F57">
        <f t="shared" si="2"/>
        <v>208.82352941176475</v>
      </c>
    </row>
    <row r="58" spans="1:6">
      <c r="A58" t="s">
        <v>12</v>
      </c>
      <c r="B58">
        <v>0.6</v>
      </c>
      <c r="C58">
        <f>F35-F26</f>
        <v>0.3034</v>
      </c>
      <c r="D58">
        <f>G35-G26</f>
        <v>2.8000000000000004E-3</v>
      </c>
      <c r="E58">
        <f t="shared" si="2"/>
        <v>256.55314757481938</v>
      </c>
      <c r="F58">
        <f t="shared" si="2"/>
        <v>158.33333333333334</v>
      </c>
    </row>
    <row r="59" spans="1:6">
      <c r="A59" t="s">
        <v>12</v>
      </c>
      <c r="B59">
        <v>0.7</v>
      </c>
      <c r="C59">
        <f>F36-F27</f>
        <v>0.27489999999999998</v>
      </c>
      <c r="D59">
        <f>G36-G27</f>
        <v>2.4000000000000002E-3</v>
      </c>
      <c r="E59">
        <f t="shared" si="2"/>
        <v>248.99728997289972</v>
      </c>
      <c r="F59">
        <f t="shared" si="2"/>
        <v>146.15384615384616</v>
      </c>
    </row>
    <row r="60" spans="1:6">
      <c r="A60" t="s">
        <v>12</v>
      </c>
      <c r="B60">
        <v>0.8</v>
      </c>
      <c r="C60">
        <f>F37-F28</f>
        <v>0.22150000000000003</v>
      </c>
      <c r="D60">
        <f>G37-G28</f>
        <v>1.4000000000000002E-3</v>
      </c>
      <c r="E60">
        <f t="shared" si="2"/>
        <v>214.11643482740857</v>
      </c>
      <c r="F60">
        <f t="shared" si="2"/>
        <v>121.21212121212122</v>
      </c>
    </row>
    <row r="61" spans="1:6">
      <c r="A61" t="s">
        <v>12</v>
      </c>
      <c r="B61">
        <v>0.9</v>
      </c>
      <c r="C61">
        <f>F38-F29</f>
        <v>0.21079999999999999</v>
      </c>
      <c r="D61">
        <f>G38-G29</f>
        <v>1.3000000000000008E-3</v>
      </c>
      <c r="E61">
        <f t="shared" si="2"/>
        <v>212.42666666666665</v>
      </c>
      <c r="F61">
        <f t="shared" si="2"/>
        <v>118.05555555555557</v>
      </c>
    </row>
    <row r="62" spans="1:6">
      <c r="A62" s="4" t="s">
        <v>21</v>
      </c>
      <c r="C62" s="4">
        <f>AVERAGE(C53:C61)</f>
        <v>0.2971333333333333</v>
      </c>
      <c r="D62" s="4">
        <f>AVERAGE(D53:D61)</f>
        <v>3.4222222222222223E-3</v>
      </c>
      <c r="E62" s="4">
        <f>GEOMEAN(E53:E61)</f>
        <v>249.46173240873702</v>
      </c>
      <c r="F62" s="4">
        <f>GEOMEAN(F53:F61)</f>
        <v>160.54750690803661</v>
      </c>
    </row>
    <row r="63" spans="1:6">
      <c r="E63" s="4">
        <f>GEOMEAN(E43:E51,E53:E61)</f>
        <v>411.97784426351649</v>
      </c>
      <c r="F63" s="4">
        <f>GEOMEAN(F43:F51,F53:F61)</f>
        <v>242.70963257506773</v>
      </c>
    </row>
  </sheetData>
  <sortState ref="A32:I41">
    <sortCondition ref="A32:A41"/>
  </sortState>
  <pageMargins left="0.75" right="0.75" top="1" bottom="1" header="0.5" footer="0.5"/>
  <pageSetup orientation="portrait" horizontalDpi="4294967292" verticalDpi="4294967292"/>
  <drawing r:id="rId4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4" sqref="G4"/>
    </sheetView>
  </sheetViews>
  <sheetFormatPr baseColWidth="10" defaultRowHeight="15" x14ac:dyDescent="0"/>
  <cols>
    <col min="1" max="1" width="17.5" customWidth="1"/>
  </cols>
  <sheetData>
    <row r="1" spans="1:9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9">
      <c r="A2" t="s">
        <v>9</v>
      </c>
      <c r="B2" t="s">
        <v>11</v>
      </c>
      <c r="C2">
        <v>1</v>
      </c>
      <c r="D2">
        <v>0.86399999999999999</v>
      </c>
      <c r="E2">
        <v>0.60529999999999995</v>
      </c>
      <c r="F2">
        <v>1</v>
      </c>
      <c r="G2">
        <v>0.21049999999999999</v>
      </c>
      <c r="H2">
        <v>0</v>
      </c>
      <c r="I2">
        <v>3235</v>
      </c>
    </row>
    <row r="3" spans="1:9">
      <c r="A3" t="s">
        <v>12</v>
      </c>
      <c r="B3" t="s">
        <v>11</v>
      </c>
      <c r="C3">
        <v>1</v>
      </c>
      <c r="D3">
        <v>0.85799999999999998</v>
      </c>
      <c r="E3">
        <v>0.60160000000000002</v>
      </c>
      <c r="F3">
        <v>0.85709999999999997</v>
      </c>
      <c r="G3">
        <v>0.21049999999999999</v>
      </c>
      <c r="H3">
        <v>1655</v>
      </c>
      <c r="I3">
        <v>293</v>
      </c>
    </row>
    <row r="4" spans="1:9">
      <c r="A4" s="4" t="s">
        <v>24</v>
      </c>
      <c r="F4">
        <f>(F2*100)/F3</f>
        <v>116.67250029168126</v>
      </c>
      <c r="G4">
        <f>(G2*100)/G3</f>
        <v>100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topLeftCell="A27" workbookViewId="0">
      <selection activeCell="A42" sqref="A42:A62"/>
    </sheetView>
  </sheetViews>
  <sheetFormatPr baseColWidth="10" defaultRowHeight="15" x14ac:dyDescent="0"/>
  <cols>
    <col min="2" max="2" width="13.33203125" customWidth="1"/>
    <col min="11" max="11" width="15.1640625" customWidth="1"/>
    <col min="12" max="12" width="15.83203125" customWidth="1"/>
    <col min="13" max="13" width="7.1640625" customWidth="1"/>
    <col min="14" max="14" width="11" customWidth="1"/>
    <col min="15" max="16" width="7.1640625" customWidth="1"/>
    <col min="17" max="17" width="13.33203125" customWidth="1"/>
    <col min="18" max="18" width="10.83203125" customWidth="1"/>
    <col min="19" max="19" width="11.83203125" bestFit="1" customWidth="1"/>
    <col min="20" max="20" width="14.83203125" bestFit="1" customWidth="1"/>
    <col min="21" max="21" width="11.83203125" bestFit="1" customWidth="1"/>
    <col min="22" max="22" width="22.83203125" bestFit="1" customWidth="1"/>
    <col min="23" max="23" width="19.83203125" bestFit="1" customWidth="1"/>
    <col min="24" max="24" width="19.33203125" bestFit="1" customWidth="1"/>
    <col min="25" max="25" width="16.33203125" bestFit="1" customWidth="1"/>
  </cols>
  <sheetData>
    <row r="1" spans="1: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spans="1:15">
      <c r="A2" t="s">
        <v>9</v>
      </c>
      <c r="B2" t="s">
        <v>10</v>
      </c>
      <c r="C2">
        <v>0.1</v>
      </c>
      <c r="D2">
        <v>0.84499999999999997</v>
      </c>
      <c r="E2">
        <v>0.50439999999999996</v>
      </c>
      <c r="F2">
        <v>5.4199999999999998E-2</v>
      </c>
      <c r="G2">
        <v>2.1999999999999999E-2</v>
      </c>
      <c r="H2">
        <v>0</v>
      </c>
      <c r="I2">
        <v>58.46</v>
      </c>
      <c r="K2" s="1" t="s">
        <v>15</v>
      </c>
      <c r="L2" s="1" t="s">
        <v>0</v>
      </c>
      <c r="M2" s="1" t="s">
        <v>1</v>
      </c>
    </row>
    <row r="3" spans="1:15">
      <c r="A3" t="s">
        <v>9</v>
      </c>
      <c r="B3" t="s">
        <v>10</v>
      </c>
      <c r="C3">
        <v>0.2</v>
      </c>
      <c r="D3">
        <v>0.83209999999999995</v>
      </c>
      <c r="E3">
        <v>0.51259999999999994</v>
      </c>
      <c r="F3">
        <v>0.121</v>
      </c>
      <c r="G3">
        <v>0.06</v>
      </c>
      <c r="H3">
        <v>0</v>
      </c>
      <c r="I3">
        <v>117.8</v>
      </c>
      <c r="L3" t="s">
        <v>12</v>
      </c>
      <c r="N3" t="s">
        <v>9</v>
      </c>
    </row>
    <row r="4" spans="1:15">
      <c r="A4" t="s">
        <v>9</v>
      </c>
      <c r="B4" t="s">
        <v>10</v>
      </c>
      <c r="C4">
        <v>0.3</v>
      </c>
      <c r="D4">
        <v>0.82289999999999996</v>
      </c>
      <c r="E4">
        <v>0.50890000000000002</v>
      </c>
      <c r="F4">
        <v>0.15459999999999999</v>
      </c>
      <c r="G4">
        <v>6.4000000000000001E-2</v>
      </c>
      <c r="H4">
        <v>0</v>
      </c>
      <c r="I4">
        <v>156.56</v>
      </c>
      <c r="K4" s="1" t="s">
        <v>2</v>
      </c>
      <c r="L4" t="s">
        <v>10</v>
      </c>
      <c r="M4" t="s">
        <v>11</v>
      </c>
      <c r="N4" t="s">
        <v>10</v>
      </c>
      <c r="O4" t="s">
        <v>11</v>
      </c>
    </row>
    <row r="5" spans="1:15">
      <c r="A5" t="s">
        <v>9</v>
      </c>
      <c r="B5" t="s">
        <v>10</v>
      </c>
      <c r="C5">
        <v>0.4</v>
      </c>
      <c r="D5">
        <v>0.82350000000000001</v>
      </c>
      <c r="E5">
        <v>0.52080000000000004</v>
      </c>
      <c r="F5">
        <v>0.19409999999999999</v>
      </c>
      <c r="G5">
        <v>9.1999999999999998E-2</v>
      </c>
      <c r="H5">
        <v>0</v>
      </c>
      <c r="I5">
        <v>124.03</v>
      </c>
      <c r="K5">
        <v>0.1</v>
      </c>
      <c r="L5" s="3">
        <v>0.84350000000000003</v>
      </c>
      <c r="M5" s="3">
        <v>0.85970000000000002</v>
      </c>
      <c r="N5" s="3">
        <v>0.84499999999999997</v>
      </c>
      <c r="O5" s="3">
        <v>0.86029999999999995</v>
      </c>
    </row>
    <row r="6" spans="1:15">
      <c r="A6" t="s">
        <v>9</v>
      </c>
      <c r="B6" t="s">
        <v>10</v>
      </c>
      <c r="C6">
        <v>0.5</v>
      </c>
      <c r="D6">
        <v>0.81320000000000003</v>
      </c>
      <c r="E6">
        <v>0.50649999999999995</v>
      </c>
      <c r="F6">
        <v>0.16039999999999999</v>
      </c>
      <c r="G6">
        <v>7.1999999999999995E-2</v>
      </c>
      <c r="H6">
        <v>0</v>
      </c>
      <c r="I6">
        <v>155.59</v>
      </c>
      <c r="K6">
        <v>0.2</v>
      </c>
      <c r="L6" s="3">
        <v>0.83289999999999997</v>
      </c>
      <c r="M6" s="3">
        <v>0.86019999999999996</v>
      </c>
      <c r="N6" s="3">
        <v>0.83209999999999995</v>
      </c>
      <c r="O6" s="3">
        <v>0.86170000000000002</v>
      </c>
    </row>
    <row r="7" spans="1:15">
      <c r="A7" t="s">
        <v>9</v>
      </c>
      <c r="B7" t="s">
        <v>10</v>
      </c>
      <c r="C7">
        <v>0.6</v>
      </c>
      <c r="D7">
        <v>0.80179999999999996</v>
      </c>
      <c r="E7">
        <v>0.51139999999999997</v>
      </c>
      <c r="F7">
        <v>0.1573</v>
      </c>
      <c r="G7">
        <v>0.1</v>
      </c>
      <c r="H7">
        <v>0</v>
      </c>
      <c r="I7">
        <v>181.82</v>
      </c>
      <c r="K7">
        <v>0.3</v>
      </c>
      <c r="L7" s="3">
        <v>0.81910000000000005</v>
      </c>
      <c r="M7" s="3">
        <v>0.87350000000000005</v>
      </c>
      <c r="N7" s="3">
        <v>0.82289999999999996</v>
      </c>
      <c r="O7" s="3">
        <v>0.87490000000000001</v>
      </c>
    </row>
    <row r="8" spans="1:15">
      <c r="A8" t="s">
        <v>9</v>
      </c>
      <c r="B8" t="s">
        <v>10</v>
      </c>
      <c r="C8">
        <v>0.7</v>
      </c>
      <c r="D8">
        <v>0.7994</v>
      </c>
      <c r="E8">
        <v>0.51329999999999998</v>
      </c>
      <c r="F8">
        <v>0.15290000000000001</v>
      </c>
      <c r="G8">
        <v>0.108</v>
      </c>
      <c r="H8">
        <v>0</v>
      </c>
      <c r="I8">
        <v>218.97</v>
      </c>
      <c r="K8">
        <v>0.4</v>
      </c>
      <c r="L8" s="3">
        <v>0.81759999999999999</v>
      </c>
      <c r="M8" s="3">
        <v>0.87949999999999995</v>
      </c>
      <c r="N8" s="3">
        <v>0.82350000000000001</v>
      </c>
      <c r="O8" s="3">
        <v>0.88239999999999996</v>
      </c>
    </row>
    <row r="9" spans="1:15">
      <c r="A9" t="s">
        <v>9</v>
      </c>
      <c r="B9" t="s">
        <v>10</v>
      </c>
      <c r="C9">
        <v>0.8</v>
      </c>
      <c r="D9">
        <v>0.79849999999999999</v>
      </c>
      <c r="E9">
        <v>0.51859999999999995</v>
      </c>
      <c r="F9">
        <v>0.1782</v>
      </c>
      <c r="G9">
        <v>0.122</v>
      </c>
      <c r="H9">
        <v>0</v>
      </c>
      <c r="I9">
        <v>242.53</v>
      </c>
      <c r="K9">
        <v>0.5</v>
      </c>
      <c r="L9" s="3">
        <v>0.80210000000000004</v>
      </c>
      <c r="M9" s="3">
        <v>0.88660000000000005</v>
      </c>
      <c r="N9" s="3">
        <v>0.81320000000000003</v>
      </c>
      <c r="O9" s="3">
        <v>0.88929999999999998</v>
      </c>
    </row>
    <row r="10" spans="1:15">
      <c r="A10" t="s">
        <v>9</v>
      </c>
      <c r="B10" t="s">
        <v>10</v>
      </c>
      <c r="C10">
        <v>0.9</v>
      </c>
      <c r="D10">
        <v>0.78469999999999995</v>
      </c>
      <c r="E10">
        <v>0.51790000000000003</v>
      </c>
      <c r="F10">
        <v>0.17580000000000001</v>
      </c>
      <c r="G10">
        <v>0.14000000000000001</v>
      </c>
      <c r="H10">
        <v>0</v>
      </c>
      <c r="I10">
        <v>294.5</v>
      </c>
      <c r="K10">
        <v>0.6</v>
      </c>
      <c r="L10" s="3">
        <v>0.78710000000000002</v>
      </c>
      <c r="M10" s="3">
        <v>0.88980000000000004</v>
      </c>
      <c r="N10" s="3">
        <v>0.80179999999999996</v>
      </c>
      <c r="O10" s="3">
        <v>0.89190000000000003</v>
      </c>
    </row>
    <row r="11" spans="1:15">
      <c r="A11" t="s">
        <v>9</v>
      </c>
      <c r="B11" t="s">
        <v>11</v>
      </c>
      <c r="C11">
        <v>0.1</v>
      </c>
      <c r="D11">
        <v>0.86029999999999995</v>
      </c>
      <c r="E11">
        <v>0.53900000000000003</v>
      </c>
      <c r="F11">
        <v>0.24</v>
      </c>
      <c r="G11">
        <v>7.8E-2</v>
      </c>
      <c r="H11">
        <v>0</v>
      </c>
      <c r="I11">
        <v>58.8</v>
      </c>
      <c r="K11">
        <v>0.7</v>
      </c>
      <c r="L11" s="3">
        <v>0.78290000000000004</v>
      </c>
      <c r="M11" s="3">
        <v>0.8901</v>
      </c>
      <c r="N11" s="3">
        <v>0.7994</v>
      </c>
      <c r="O11" s="3">
        <v>0.89359999999999995</v>
      </c>
    </row>
    <row r="12" spans="1:15">
      <c r="A12" t="s">
        <v>9</v>
      </c>
      <c r="B12" t="s">
        <v>11</v>
      </c>
      <c r="C12">
        <v>0.2</v>
      </c>
      <c r="D12">
        <v>0.86170000000000002</v>
      </c>
      <c r="E12">
        <v>0.61960000000000004</v>
      </c>
      <c r="F12">
        <v>0.95</v>
      </c>
      <c r="G12">
        <v>0.2392</v>
      </c>
      <c r="H12">
        <v>0</v>
      </c>
      <c r="I12">
        <v>239.71</v>
      </c>
      <c r="K12">
        <v>0.8</v>
      </c>
      <c r="L12" s="3">
        <v>0.78649999999999998</v>
      </c>
      <c r="M12" s="3">
        <v>0.89410000000000001</v>
      </c>
      <c r="N12" s="3">
        <v>0.79849999999999999</v>
      </c>
      <c r="O12" s="3">
        <v>0.89810000000000001</v>
      </c>
    </row>
    <row r="13" spans="1:15">
      <c r="A13" t="s">
        <v>9</v>
      </c>
      <c r="B13" t="s">
        <v>11</v>
      </c>
      <c r="C13">
        <v>0.3</v>
      </c>
      <c r="D13">
        <v>0.87490000000000001</v>
      </c>
      <c r="E13">
        <v>0.63590000000000002</v>
      </c>
      <c r="F13">
        <v>0.96</v>
      </c>
      <c r="G13">
        <v>0.27179999999999999</v>
      </c>
      <c r="H13">
        <v>0</v>
      </c>
      <c r="I13">
        <v>468.08</v>
      </c>
      <c r="K13">
        <v>0.9</v>
      </c>
      <c r="L13" s="3">
        <v>0.76739999999999997</v>
      </c>
      <c r="M13" s="3">
        <v>0.89270000000000005</v>
      </c>
      <c r="N13" s="3">
        <v>0.78469999999999995</v>
      </c>
      <c r="O13" s="3">
        <v>0.8992</v>
      </c>
    </row>
    <row r="14" spans="1:15">
      <c r="A14" t="s">
        <v>9</v>
      </c>
      <c r="B14" t="s">
        <v>11</v>
      </c>
      <c r="C14">
        <v>0.4</v>
      </c>
      <c r="D14">
        <v>0.88239999999999996</v>
      </c>
      <c r="E14">
        <v>0.66259999999999997</v>
      </c>
      <c r="F14">
        <v>0.99</v>
      </c>
      <c r="G14">
        <v>0.32519999999999999</v>
      </c>
      <c r="H14">
        <v>0</v>
      </c>
      <c r="I14">
        <v>482.71</v>
      </c>
      <c r="K14">
        <v>1</v>
      </c>
      <c r="L14" s="3"/>
      <c r="M14" s="3">
        <v>0.90090000000000003</v>
      </c>
      <c r="N14" s="3"/>
      <c r="O14" s="3">
        <v>0.90369999999999995</v>
      </c>
    </row>
    <row r="15" spans="1:15">
      <c r="A15" t="s">
        <v>9</v>
      </c>
      <c r="B15" t="s">
        <v>11</v>
      </c>
      <c r="C15">
        <v>0.5</v>
      </c>
      <c r="D15">
        <v>0.88929999999999998</v>
      </c>
      <c r="E15">
        <v>0.67379999999999995</v>
      </c>
      <c r="F15">
        <v>1</v>
      </c>
      <c r="G15">
        <v>0.34749999999999998</v>
      </c>
      <c r="H15">
        <v>0</v>
      </c>
      <c r="I15">
        <v>756.63</v>
      </c>
    </row>
    <row r="16" spans="1:15">
      <c r="A16" t="s">
        <v>9</v>
      </c>
      <c r="B16" t="s">
        <v>11</v>
      </c>
      <c r="C16">
        <v>0.6</v>
      </c>
      <c r="D16">
        <v>0.89190000000000003</v>
      </c>
      <c r="E16">
        <v>0.68530000000000002</v>
      </c>
      <c r="F16">
        <v>1</v>
      </c>
      <c r="G16">
        <v>0.37059999999999998</v>
      </c>
      <c r="H16">
        <v>0</v>
      </c>
      <c r="I16">
        <v>1061.54</v>
      </c>
    </row>
    <row r="17" spans="1:15">
      <c r="A17" t="s">
        <v>9</v>
      </c>
      <c r="B17" t="s">
        <v>11</v>
      </c>
      <c r="C17">
        <v>0.7</v>
      </c>
      <c r="D17">
        <v>0.89359999999999995</v>
      </c>
      <c r="E17">
        <v>0.69289999999999996</v>
      </c>
      <c r="F17">
        <v>1</v>
      </c>
      <c r="G17">
        <v>0.38569999999999999</v>
      </c>
      <c r="H17">
        <v>0</v>
      </c>
      <c r="I17">
        <v>1488.89</v>
      </c>
    </row>
    <row r="18" spans="1:15">
      <c r="A18" t="s">
        <v>9</v>
      </c>
      <c r="B18" t="s">
        <v>11</v>
      </c>
      <c r="C18">
        <v>0.8</v>
      </c>
      <c r="D18">
        <v>0.89810000000000001</v>
      </c>
      <c r="E18">
        <v>0.70099999999999996</v>
      </c>
      <c r="F18">
        <v>1</v>
      </c>
      <c r="G18">
        <v>0.40200000000000002</v>
      </c>
      <c r="H18">
        <v>0</v>
      </c>
      <c r="I18">
        <v>1885.94</v>
      </c>
      <c r="K18" s="1" t="s">
        <v>16</v>
      </c>
      <c r="L18" s="1" t="s">
        <v>13</v>
      </c>
    </row>
    <row r="19" spans="1:15">
      <c r="A19" t="s">
        <v>9</v>
      </c>
      <c r="B19" t="s">
        <v>11</v>
      </c>
      <c r="C19">
        <v>0.9</v>
      </c>
      <c r="D19">
        <v>0.8992</v>
      </c>
      <c r="E19">
        <v>0.71220000000000006</v>
      </c>
      <c r="F19">
        <v>1</v>
      </c>
      <c r="G19">
        <v>0.4244</v>
      </c>
      <c r="H19">
        <v>0</v>
      </c>
      <c r="I19">
        <v>2565.3200000000002</v>
      </c>
      <c r="L19" t="s">
        <v>12</v>
      </c>
      <c r="N19" t="s">
        <v>9</v>
      </c>
    </row>
    <row r="20" spans="1:15">
      <c r="A20" t="s">
        <v>9</v>
      </c>
      <c r="B20" t="s">
        <v>11</v>
      </c>
      <c r="C20">
        <v>1</v>
      </c>
      <c r="D20">
        <v>0.90369999999999995</v>
      </c>
      <c r="E20">
        <v>0.73370000000000002</v>
      </c>
      <c r="F20">
        <v>1</v>
      </c>
      <c r="G20">
        <v>0.46750000000000003</v>
      </c>
      <c r="H20">
        <v>0</v>
      </c>
      <c r="I20">
        <v>3231.77</v>
      </c>
      <c r="K20" s="1" t="s">
        <v>14</v>
      </c>
      <c r="L20" t="s">
        <v>10</v>
      </c>
      <c r="M20" t="s">
        <v>11</v>
      </c>
      <c r="N20" t="s">
        <v>10</v>
      </c>
      <c r="O20" t="s">
        <v>11</v>
      </c>
    </row>
    <row r="21" spans="1:15">
      <c r="A21" t="s">
        <v>12</v>
      </c>
      <c r="B21" t="s">
        <v>10</v>
      </c>
      <c r="C21">
        <v>0.1</v>
      </c>
      <c r="D21">
        <v>0.84350000000000003</v>
      </c>
      <c r="E21">
        <v>0.50360000000000005</v>
      </c>
      <c r="F21">
        <v>5.33E-2</v>
      </c>
      <c r="G21">
        <v>2.1999999999999999E-2</v>
      </c>
      <c r="H21">
        <v>8585</v>
      </c>
      <c r="I21">
        <v>5.89</v>
      </c>
      <c r="K21" s="2">
        <v>0.1</v>
      </c>
      <c r="L21" s="3">
        <v>5.33E-2</v>
      </c>
      <c r="M21" s="3">
        <v>0.24</v>
      </c>
      <c r="N21" s="3">
        <v>5.4199999999999998E-2</v>
      </c>
      <c r="O21" s="3">
        <v>0.24</v>
      </c>
    </row>
    <row r="22" spans="1:15">
      <c r="A22" t="s">
        <v>12</v>
      </c>
      <c r="B22" t="s">
        <v>10</v>
      </c>
      <c r="C22">
        <v>0.2</v>
      </c>
      <c r="D22">
        <v>0.83289999999999997</v>
      </c>
      <c r="E22">
        <v>0.5131</v>
      </c>
      <c r="F22">
        <v>0.12230000000000001</v>
      </c>
      <c r="G22">
        <v>0.06</v>
      </c>
      <c r="H22">
        <v>8585</v>
      </c>
      <c r="I22">
        <v>5.91</v>
      </c>
      <c r="K22" s="2">
        <v>0.2</v>
      </c>
      <c r="L22" s="3">
        <v>0.12230000000000001</v>
      </c>
      <c r="M22" s="3">
        <v>0.94059999999999999</v>
      </c>
      <c r="N22" s="3">
        <v>0.121</v>
      </c>
      <c r="O22" s="3">
        <v>0.95</v>
      </c>
    </row>
    <row r="23" spans="1:15">
      <c r="A23" t="s">
        <v>12</v>
      </c>
      <c r="B23" t="s">
        <v>10</v>
      </c>
      <c r="C23">
        <v>0.3</v>
      </c>
      <c r="D23">
        <v>0.81910000000000005</v>
      </c>
      <c r="E23">
        <v>0.505</v>
      </c>
      <c r="F23">
        <v>0.14549999999999999</v>
      </c>
      <c r="G23">
        <v>0.06</v>
      </c>
      <c r="H23">
        <v>8585</v>
      </c>
      <c r="I23">
        <v>5.96</v>
      </c>
      <c r="K23" s="2">
        <v>0.3</v>
      </c>
      <c r="L23" s="3">
        <v>0.14549999999999999</v>
      </c>
      <c r="M23" s="3">
        <v>0.93320000000000003</v>
      </c>
      <c r="N23" s="3">
        <v>0.15459999999999999</v>
      </c>
      <c r="O23" s="3">
        <v>0.96</v>
      </c>
    </row>
    <row r="24" spans="1:15">
      <c r="A24" t="s">
        <v>12</v>
      </c>
      <c r="B24" t="s">
        <v>10</v>
      </c>
      <c r="C24">
        <v>0.4</v>
      </c>
      <c r="D24">
        <v>0.81759999999999999</v>
      </c>
      <c r="E24">
        <v>0.52400000000000002</v>
      </c>
      <c r="F24">
        <v>0.2306</v>
      </c>
      <c r="G24">
        <v>0.108</v>
      </c>
      <c r="H24">
        <v>8585</v>
      </c>
      <c r="I24">
        <v>5.84</v>
      </c>
      <c r="K24" s="2">
        <v>0.4</v>
      </c>
      <c r="L24" s="3">
        <v>0.2306</v>
      </c>
      <c r="M24" s="3">
        <v>0.97119999999999995</v>
      </c>
      <c r="N24" s="3">
        <v>0.19409999999999999</v>
      </c>
      <c r="O24" s="3">
        <v>0.99</v>
      </c>
    </row>
    <row r="25" spans="1:15">
      <c r="A25" t="s">
        <v>12</v>
      </c>
      <c r="B25" t="s">
        <v>10</v>
      </c>
      <c r="C25">
        <v>0.5</v>
      </c>
      <c r="D25">
        <v>0.80210000000000004</v>
      </c>
      <c r="E25">
        <v>0.50329999999999997</v>
      </c>
      <c r="F25">
        <v>0.1472</v>
      </c>
      <c r="G25">
        <v>0.08</v>
      </c>
      <c r="H25">
        <v>8585</v>
      </c>
      <c r="I25">
        <v>5.93</v>
      </c>
      <c r="K25" s="2">
        <v>0.5</v>
      </c>
      <c r="L25" s="3">
        <v>0.1472</v>
      </c>
      <c r="M25" s="3">
        <v>0.97789999999999999</v>
      </c>
      <c r="N25" s="3">
        <v>0.16039999999999999</v>
      </c>
      <c r="O25" s="3">
        <v>1</v>
      </c>
    </row>
    <row r="26" spans="1:15">
      <c r="A26" t="s">
        <v>12</v>
      </c>
      <c r="B26" t="s">
        <v>10</v>
      </c>
      <c r="C26">
        <v>0.6</v>
      </c>
      <c r="D26">
        <v>0.78710000000000002</v>
      </c>
      <c r="E26">
        <v>0.50439999999999996</v>
      </c>
      <c r="F26">
        <v>0.13750000000000001</v>
      </c>
      <c r="G26">
        <v>0.104</v>
      </c>
      <c r="H26">
        <v>8585</v>
      </c>
      <c r="I26">
        <v>5.94</v>
      </c>
      <c r="K26" s="2">
        <v>0.6</v>
      </c>
      <c r="L26" s="3">
        <v>0.13750000000000001</v>
      </c>
      <c r="M26" s="3">
        <v>0.98350000000000004</v>
      </c>
      <c r="N26" s="3">
        <v>0.1573</v>
      </c>
      <c r="O26" s="3">
        <v>1</v>
      </c>
    </row>
    <row r="27" spans="1:15">
      <c r="A27" t="s">
        <v>12</v>
      </c>
      <c r="B27" t="s">
        <v>10</v>
      </c>
      <c r="C27">
        <v>0.7</v>
      </c>
      <c r="D27">
        <v>0.78290000000000004</v>
      </c>
      <c r="E27">
        <v>0.50700000000000001</v>
      </c>
      <c r="F27">
        <v>0.13900000000000001</v>
      </c>
      <c r="G27">
        <v>0.11600000000000001</v>
      </c>
      <c r="H27">
        <v>8585</v>
      </c>
      <c r="I27">
        <v>5.93</v>
      </c>
      <c r="K27" s="2">
        <v>0.7</v>
      </c>
      <c r="L27" s="3">
        <v>0.13900000000000001</v>
      </c>
      <c r="M27" s="3">
        <v>0.96840000000000004</v>
      </c>
      <c r="N27" s="3">
        <v>0.15290000000000001</v>
      </c>
      <c r="O27" s="3">
        <v>1</v>
      </c>
    </row>
    <row r="28" spans="1:15">
      <c r="A28" t="s">
        <v>12</v>
      </c>
      <c r="B28" t="s">
        <v>10</v>
      </c>
      <c r="C28">
        <v>0.8</v>
      </c>
      <c r="D28">
        <v>0.78649999999999998</v>
      </c>
      <c r="E28">
        <v>0.51229999999999998</v>
      </c>
      <c r="F28">
        <v>0.15709999999999999</v>
      </c>
      <c r="G28">
        <v>0.124</v>
      </c>
      <c r="H28">
        <v>8585</v>
      </c>
      <c r="I28">
        <v>5.97</v>
      </c>
      <c r="K28" s="2">
        <v>0.8</v>
      </c>
      <c r="L28" s="3">
        <v>0.15709999999999999</v>
      </c>
      <c r="M28" s="3">
        <v>0.96840000000000004</v>
      </c>
      <c r="N28" s="3">
        <v>0.1782</v>
      </c>
      <c r="O28" s="3">
        <v>1</v>
      </c>
    </row>
    <row r="29" spans="1:15">
      <c r="A29" t="s">
        <v>12</v>
      </c>
      <c r="B29" t="s">
        <v>10</v>
      </c>
      <c r="C29">
        <v>0.9</v>
      </c>
      <c r="D29">
        <v>0.76739999999999997</v>
      </c>
      <c r="E29">
        <v>0.50780000000000003</v>
      </c>
      <c r="F29">
        <v>0.15679999999999999</v>
      </c>
      <c r="G29">
        <v>0.14000000000000001</v>
      </c>
      <c r="H29">
        <v>8585</v>
      </c>
      <c r="I29">
        <v>6.01</v>
      </c>
      <c r="K29" s="2">
        <v>0.9</v>
      </c>
      <c r="L29" s="3">
        <v>0.15679999999999999</v>
      </c>
      <c r="M29" s="3">
        <v>0.93210000000000004</v>
      </c>
      <c r="N29" s="3">
        <v>0.17580000000000001</v>
      </c>
      <c r="O29" s="3">
        <v>1</v>
      </c>
    </row>
    <row r="30" spans="1:15">
      <c r="A30" t="s">
        <v>12</v>
      </c>
      <c r="B30" t="s">
        <v>11</v>
      </c>
      <c r="C30">
        <v>0.1</v>
      </c>
      <c r="D30">
        <v>0.85970000000000002</v>
      </c>
      <c r="E30">
        <v>0.53700000000000003</v>
      </c>
      <c r="F30">
        <v>0.24</v>
      </c>
      <c r="G30">
        <v>7.3999999999999996E-2</v>
      </c>
      <c r="H30">
        <v>8332.5</v>
      </c>
      <c r="I30">
        <v>6.79</v>
      </c>
      <c r="K30" s="2">
        <v>1</v>
      </c>
      <c r="L30" s="3"/>
      <c r="M30" s="3">
        <v>0.99039999999999995</v>
      </c>
      <c r="N30" s="3"/>
      <c r="O30" s="3">
        <v>1</v>
      </c>
    </row>
    <row r="31" spans="1:15">
      <c r="A31" t="s">
        <v>12</v>
      </c>
      <c r="B31" t="s">
        <v>11</v>
      </c>
      <c r="C31">
        <v>0.2</v>
      </c>
      <c r="D31">
        <v>0.86019999999999996</v>
      </c>
      <c r="E31">
        <v>0.61670000000000003</v>
      </c>
      <c r="F31">
        <v>0.94059999999999999</v>
      </c>
      <c r="G31">
        <v>0.23419999999999999</v>
      </c>
      <c r="H31">
        <v>16665</v>
      </c>
      <c r="I31">
        <v>23.3</v>
      </c>
    </row>
    <row r="32" spans="1:15">
      <c r="A32" t="s">
        <v>12</v>
      </c>
      <c r="B32" t="s">
        <v>11</v>
      </c>
      <c r="C32">
        <v>0.3</v>
      </c>
      <c r="D32">
        <v>0.87350000000000005</v>
      </c>
      <c r="E32">
        <v>0.6341</v>
      </c>
      <c r="F32">
        <v>0.93320000000000003</v>
      </c>
      <c r="G32">
        <v>0.26939999999999997</v>
      </c>
      <c r="H32">
        <v>24997.5</v>
      </c>
      <c r="I32">
        <v>28.36</v>
      </c>
    </row>
    <row r="33" spans="1:15">
      <c r="A33" t="s">
        <v>12</v>
      </c>
      <c r="B33" t="s">
        <v>11</v>
      </c>
      <c r="C33">
        <v>0.4</v>
      </c>
      <c r="D33">
        <v>0.87949999999999995</v>
      </c>
      <c r="E33">
        <v>0.65669999999999995</v>
      </c>
      <c r="F33">
        <v>0.97119999999999995</v>
      </c>
      <c r="G33">
        <v>0.31480000000000002</v>
      </c>
      <c r="H33">
        <v>33330</v>
      </c>
      <c r="I33">
        <v>22.55</v>
      </c>
      <c r="K33" s="1" t="s">
        <v>17</v>
      </c>
      <c r="L33" s="1" t="s">
        <v>13</v>
      </c>
    </row>
    <row r="34" spans="1:15">
      <c r="A34" t="s">
        <v>12</v>
      </c>
      <c r="B34" t="s">
        <v>11</v>
      </c>
      <c r="C34">
        <v>0.5</v>
      </c>
      <c r="D34">
        <v>0.88660000000000005</v>
      </c>
      <c r="E34">
        <v>0.66920000000000002</v>
      </c>
      <c r="F34">
        <v>0.97789999999999999</v>
      </c>
      <c r="G34">
        <v>0.34</v>
      </c>
      <c r="H34">
        <v>41662.5</v>
      </c>
      <c r="I34">
        <v>28.16</v>
      </c>
      <c r="L34" t="s">
        <v>12</v>
      </c>
      <c r="N34" t="s">
        <v>9</v>
      </c>
    </row>
    <row r="35" spans="1:15">
      <c r="A35" t="s">
        <v>12</v>
      </c>
      <c r="B35" t="s">
        <v>11</v>
      </c>
      <c r="C35">
        <v>0.6</v>
      </c>
      <c r="D35">
        <v>0.88980000000000004</v>
      </c>
      <c r="E35">
        <v>0.68210000000000004</v>
      </c>
      <c r="F35">
        <v>0.98350000000000004</v>
      </c>
      <c r="G35">
        <v>0.36559999999999998</v>
      </c>
      <c r="H35">
        <v>49995</v>
      </c>
      <c r="I35">
        <v>33.9</v>
      </c>
      <c r="K35" s="1" t="s">
        <v>14</v>
      </c>
      <c r="L35" t="s">
        <v>10</v>
      </c>
      <c r="M35" t="s">
        <v>11</v>
      </c>
      <c r="N35" t="s">
        <v>10</v>
      </c>
      <c r="O35" t="s">
        <v>11</v>
      </c>
    </row>
    <row r="36" spans="1:15">
      <c r="A36" t="s">
        <v>12</v>
      </c>
      <c r="B36" t="s">
        <v>11</v>
      </c>
      <c r="C36">
        <v>0.7</v>
      </c>
      <c r="D36">
        <v>0.8901</v>
      </c>
      <c r="E36">
        <v>0.68789999999999996</v>
      </c>
      <c r="F36">
        <v>0.96840000000000004</v>
      </c>
      <c r="G36">
        <v>0.3785</v>
      </c>
      <c r="H36">
        <v>58327.5</v>
      </c>
      <c r="I36">
        <v>39.520000000000003</v>
      </c>
      <c r="K36" s="2">
        <v>0.1</v>
      </c>
      <c r="L36" s="3">
        <v>2.1999999999999999E-2</v>
      </c>
      <c r="M36" s="3">
        <v>7.3999999999999996E-2</v>
      </c>
      <c r="N36" s="3">
        <v>2.1999999999999999E-2</v>
      </c>
      <c r="O36" s="3">
        <v>7.8E-2</v>
      </c>
    </row>
    <row r="37" spans="1:15">
      <c r="A37" t="s">
        <v>12</v>
      </c>
      <c r="B37" t="s">
        <v>11</v>
      </c>
      <c r="C37">
        <v>0.8</v>
      </c>
      <c r="D37">
        <v>0.89410000000000001</v>
      </c>
      <c r="E37">
        <v>0.6946</v>
      </c>
      <c r="F37">
        <v>0.96840000000000004</v>
      </c>
      <c r="G37">
        <v>0.39200000000000002</v>
      </c>
      <c r="H37">
        <v>66660</v>
      </c>
      <c r="I37">
        <v>45.21</v>
      </c>
      <c r="K37" s="2">
        <v>0.2</v>
      </c>
      <c r="L37" s="3">
        <v>0.06</v>
      </c>
      <c r="M37" s="3">
        <v>0.23419999999999999</v>
      </c>
      <c r="N37" s="3">
        <v>0.06</v>
      </c>
      <c r="O37" s="3">
        <v>0.2392</v>
      </c>
    </row>
    <row r="38" spans="1:15">
      <c r="A38" t="s">
        <v>12</v>
      </c>
      <c r="B38" t="s">
        <v>11</v>
      </c>
      <c r="C38">
        <v>0.9</v>
      </c>
      <c r="D38">
        <v>0.89270000000000005</v>
      </c>
      <c r="E38">
        <v>0.70569999999999999</v>
      </c>
      <c r="F38">
        <v>0.93210000000000004</v>
      </c>
      <c r="G38">
        <v>0.41789999999999999</v>
      </c>
      <c r="H38">
        <v>74992.5</v>
      </c>
      <c r="I38">
        <v>55.33</v>
      </c>
      <c r="K38" s="2">
        <v>0.3</v>
      </c>
      <c r="L38" s="3">
        <v>0.06</v>
      </c>
      <c r="M38" s="3">
        <v>0.26939999999999997</v>
      </c>
      <c r="N38" s="3">
        <v>6.4000000000000001E-2</v>
      </c>
      <c r="O38" s="3">
        <v>0.27179999999999999</v>
      </c>
    </row>
    <row r="39" spans="1:15">
      <c r="A39" t="s">
        <v>12</v>
      </c>
      <c r="B39" t="s">
        <v>11</v>
      </c>
      <c r="C39">
        <v>1</v>
      </c>
      <c r="D39">
        <v>0.90090000000000003</v>
      </c>
      <c r="E39">
        <v>0.72699999999999998</v>
      </c>
      <c r="F39">
        <v>0.99039999999999995</v>
      </c>
      <c r="G39">
        <v>0.45479999999999998</v>
      </c>
      <c r="H39">
        <v>83577.5</v>
      </c>
      <c r="I39">
        <v>119.4</v>
      </c>
      <c r="K39" s="2">
        <v>0.4</v>
      </c>
      <c r="L39" s="3">
        <v>0.108</v>
      </c>
      <c r="M39" s="3">
        <v>0.31480000000000002</v>
      </c>
      <c r="N39" s="3">
        <v>9.1999999999999998E-2</v>
      </c>
      <c r="O39" s="3">
        <v>0.32519999999999999</v>
      </c>
    </row>
    <row r="40" spans="1:15">
      <c r="K40" s="2">
        <v>0.5</v>
      </c>
      <c r="L40" s="3">
        <v>0.08</v>
      </c>
      <c r="M40" s="3">
        <v>0.34</v>
      </c>
      <c r="N40" s="3">
        <v>7.1999999999999995E-2</v>
      </c>
      <c r="O40" s="3">
        <v>0.34749999999999998</v>
      </c>
    </row>
    <row r="41" spans="1:15">
      <c r="A41" s="5" t="s">
        <v>18</v>
      </c>
      <c r="K41" s="2">
        <v>0.6</v>
      </c>
      <c r="L41" s="3">
        <v>0.104</v>
      </c>
      <c r="M41" s="3">
        <v>0.36559999999999998</v>
      </c>
      <c r="N41" s="3">
        <v>0.1</v>
      </c>
      <c r="O41" s="3">
        <v>0.37059999999999998</v>
      </c>
    </row>
    <row r="42" spans="1:15">
      <c r="A42" s="4" t="s">
        <v>0</v>
      </c>
      <c r="B42" s="4" t="s">
        <v>2</v>
      </c>
      <c r="C42" s="4" t="s">
        <v>19</v>
      </c>
      <c r="D42" s="4" t="s">
        <v>20</v>
      </c>
      <c r="E42" s="4" t="s">
        <v>22</v>
      </c>
      <c r="F42" s="4" t="s">
        <v>23</v>
      </c>
      <c r="K42" s="2">
        <v>0.7</v>
      </c>
      <c r="L42" s="3">
        <v>0.11600000000000001</v>
      </c>
      <c r="M42" s="3">
        <v>0.3785</v>
      </c>
      <c r="N42" s="3">
        <v>0.108</v>
      </c>
      <c r="O42" s="3">
        <v>0.38569999999999999</v>
      </c>
    </row>
    <row r="43" spans="1:15">
      <c r="A43" t="s">
        <v>9</v>
      </c>
      <c r="B43">
        <v>0.1</v>
      </c>
      <c r="C43">
        <f>E11-E2</f>
        <v>3.4600000000000075E-2</v>
      </c>
      <c r="D43">
        <f>F11-F2</f>
        <v>0.18579999999999999</v>
      </c>
      <c r="E43">
        <f>(F11*100)/F2</f>
        <v>442.80442804428048</v>
      </c>
      <c r="F43">
        <f>(G11*100)/G2</f>
        <v>354.54545454545456</v>
      </c>
      <c r="K43" s="2">
        <v>0.8</v>
      </c>
      <c r="L43" s="3">
        <v>0.124</v>
      </c>
      <c r="M43" s="3">
        <v>0.39200000000000002</v>
      </c>
      <c r="N43" s="3">
        <v>0.122</v>
      </c>
      <c r="O43" s="3">
        <v>0.40200000000000002</v>
      </c>
    </row>
    <row r="44" spans="1:15">
      <c r="A44" t="s">
        <v>9</v>
      </c>
      <c r="B44">
        <v>0.2</v>
      </c>
      <c r="C44">
        <f>E12-E3</f>
        <v>0.1070000000000001</v>
      </c>
      <c r="D44">
        <f>F12-F3</f>
        <v>0.82899999999999996</v>
      </c>
      <c r="E44">
        <f>(F12*100)/F3</f>
        <v>785.12396694214874</v>
      </c>
      <c r="F44">
        <f>(G12*100)/G3</f>
        <v>398.66666666666663</v>
      </c>
      <c r="K44" s="2">
        <v>0.9</v>
      </c>
      <c r="L44" s="3">
        <v>0.14000000000000001</v>
      </c>
      <c r="M44" s="3">
        <v>0.41789999999999999</v>
      </c>
      <c r="N44" s="3">
        <v>0.14000000000000001</v>
      </c>
      <c r="O44" s="3">
        <v>0.4244</v>
      </c>
    </row>
    <row r="45" spans="1:15">
      <c r="A45" t="s">
        <v>9</v>
      </c>
      <c r="B45">
        <v>0.3</v>
      </c>
      <c r="C45">
        <f>E13-E4</f>
        <v>0.127</v>
      </c>
      <c r="D45">
        <f>F13-F4</f>
        <v>0.8054</v>
      </c>
      <c r="E45">
        <f>(F13*100)/F4</f>
        <v>620.95730918499362</v>
      </c>
      <c r="F45">
        <f>(G13*100)/G4</f>
        <v>424.6875</v>
      </c>
      <c r="K45" s="2">
        <v>1</v>
      </c>
      <c r="L45" s="3"/>
      <c r="M45" s="3">
        <v>0.45479999999999998</v>
      </c>
      <c r="N45" s="3"/>
      <c r="O45" s="3">
        <v>0.46750000000000003</v>
      </c>
    </row>
    <row r="46" spans="1:15">
      <c r="A46" t="s">
        <v>9</v>
      </c>
      <c r="B46">
        <v>0.4</v>
      </c>
      <c r="C46">
        <f>E14-E5</f>
        <v>0.14179999999999993</v>
      </c>
      <c r="D46">
        <f>F14-F5</f>
        <v>0.79590000000000005</v>
      </c>
      <c r="E46">
        <f>(F14*100)/F5</f>
        <v>510.0463678516229</v>
      </c>
      <c r="F46">
        <f>(G14*100)/G5</f>
        <v>353.47826086956519</v>
      </c>
    </row>
    <row r="47" spans="1:15">
      <c r="A47" t="s">
        <v>9</v>
      </c>
      <c r="B47">
        <v>0.5</v>
      </c>
      <c r="C47">
        <f>E15-E6</f>
        <v>0.1673</v>
      </c>
      <c r="D47">
        <f>F15-F6</f>
        <v>0.83960000000000001</v>
      </c>
      <c r="E47">
        <f>(F15*100)/F6</f>
        <v>623.44139650872819</v>
      </c>
      <c r="F47">
        <f>(G15*100)/G6</f>
        <v>482.63888888888891</v>
      </c>
    </row>
    <row r="48" spans="1:15">
      <c r="A48" t="s">
        <v>9</v>
      </c>
      <c r="B48">
        <v>0.6</v>
      </c>
      <c r="C48">
        <f>E16-E7</f>
        <v>0.17390000000000005</v>
      </c>
      <c r="D48">
        <f>F16-F7</f>
        <v>0.8427</v>
      </c>
      <c r="E48">
        <f>(F16*100)/F7</f>
        <v>635.72790845518125</v>
      </c>
      <c r="F48">
        <f>(G16*100)/G7</f>
        <v>370.59999999999991</v>
      </c>
    </row>
    <row r="49" spans="1:6">
      <c r="A49" t="s">
        <v>9</v>
      </c>
      <c r="B49">
        <v>0.7</v>
      </c>
      <c r="C49">
        <f>E17-E8</f>
        <v>0.17959999999999998</v>
      </c>
      <c r="D49">
        <f>F17-F8</f>
        <v>0.84709999999999996</v>
      </c>
      <c r="E49">
        <f>(F17*100)/F8</f>
        <v>654.02223675604967</v>
      </c>
      <c r="F49">
        <f>(G17*100)/G8</f>
        <v>357.12962962962962</v>
      </c>
    </row>
    <row r="50" spans="1:6">
      <c r="A50" t="s">
        <v>9</v>
      </c>
      <c r="B50">
        <v>0.8</v>
      </c>
      <c r="C50">
        <f>E18-E9</f>
        <v>0.18240000000000001</v>
      </c>
      <c r="D50">
        <f>F18-F9</f>
        <v>0.82179999999999997</v>
      </c>
      <c r="E50">
        <f>(F18*100)/F9</f>
        <v>561.16722783389446</v>
      </c>
      <c r="F50">
        <f>(G18*100)/G9</f>
        <v>329.50819672131149</v>
      </c>
    </row>
    <row r="51" spans="1:6">
      <c r="A51" t="s">
        <v>9</v>
      </c>
      <c r="B51">
        <v>0.9</v>
      </c>
      <c r="C51">
        <f>E19-E10</f>
        <v>0.19430000000000003</v>
      </c>
      <c r="D51">
        <f>F19-F10</f>
        <v>0.82420000000000004</v>
      </c>
      <c r="E51">
        <f>(F19*100)/F10</f>
        <v>568.82821387940839</v>
      </c>
      <c r="F51">
        <f>(G19*100)/G10</f>
        <v>303.14285714285711</v>
      </c>
    </row>
    <row r="52" spans="1:6">
      <c r="A52" s="4" t="s">
        <v>21</v>
      </c>
      <c r="C52" s="4">
        <f>AVERAGE(C43:C51)</f>
        <v>0.14532222222222224</v>
      </c>
      <c r="D52" s="4">
        <f>AVERAGE(D43:D51)</f>
        <v>0.75461111111111112</v>
      </c>
      <c r="E52" s="4">
        <f>GEOMEAN(E43:E51)</f>
        <v>593.312950288916</v>
      </c>
      <c r="F52" s="4">
        <f>GEOMEAN(F43:F51)</f>
        <v>371.68556057344068</v>
      </c>
    </row>
    <row r="53" spans="1:6">
      <c r="A53" t="s">
        <v>12</v>
      </c>
      <c r="B53">
        <v>0.1</v>
      </c>
      <c r="C53">
        <f>E30-E21</f>
        <v>3.3399999999999985E-2</v>
      </c>
      <c r="D53">
        <f>F30-F21</f>
        <v>0.18669999999999998</v>
      </c>
      <c r="E53">
        <f>(F30*100)/F21</f>
        <v>450.28142589118198</v>
      </c>
      <c r="F53">
        <f>(G30*100)/G21</f>
        <v>336.36363636363637</v>
      </c>
    </row>
    <row r="54" spans="1:6">
      <c r="A54" t="s">
        <v>12</v>
      </c>
      <c r="B54">
        <v>0.2</v>
      </c>
      <c r="C54">
        <f>E31-E22</f>
        <v>0.10360000000000003</v>
      </c>
      <c r="D54">
        <f>F31-F22</f>
        <v>0.81830000000000003</v>
      </c>
      <c r="E54">
        <f>(F31*100)/F22</f>
        <v>769.09239574816024</v>
      </c>
      <c r="F54">
        <f>(G31*100)/G22</f>
        <v>390.33333333333331</v>
      </c>
    </row>
    <row r="55" spans="1:6">
      <c r="A55" t="s">
        <v>12</v>
      </c>
      <c r="B55">
        <v>0.3</v>
      </c>
      <c r="C55">
        <f>E32-E23</f>
        <v>0.12909999999999999</v>
      </c>
      <c r="D55">
        <f>F32-F23</f>
        <v>0.78770000000000007</v>
      </c>
      <c r="E55">
        <f>(F32*100)/F23</f>
        <v>641.37457044673545</v>
      </c>
      <c r="F55">
        <f>(G32*100)/G23</f>
        <v>449</v>
      </c>
    </row>
    <row r="56" spans="1:6">
      <c r="A56" t="s">
        <v>12</v>
      </c>
      <c r="B56">
        <v>0.4</v>
      </c>
      <c r="C56">
        <f>E33-E24</f>
        <v>0.13269999999999993</v>
      </c>
      <c r="D56">
        <f>F33-F24</f>
        <v>0.74059999999999993</v>
      </c>
      <c r="E56">
        <f>(F33*100)/F24</f>
        <v>421.16218560277531</v>
      </c>
      <c r="F56">
        <f>(G33*100)/G24</f>
        <v>291.48148148148152</v>
      </c>
    </row>
    <row r="57" spans="1:6">
      <c r="A57" t="s">
        <v>12</v>
      </c>
      <c r="B57">
        <v>0.5</v>
      </c>
      <c r="C57">
        <f>E34-E25</f>
        <v>0.16590000000000005</v>
      </c>
      <c r="D57">
        <f>F34-F25</f>
        <v>0.83069999999999999</v>
      </c>
      <c r="E57">
        <f>(F34*100)/F25</f>
        <v>664.33423913043475</v>
      </c>
      <c r="F57">
        <f>(G34*100)/G25</f>
        <v>425</v>
      </c>
    </row>
    <row r="58" spans="1:6">
      <c r="A58" t="s">
        <v>12</v>
      </c>
      <c r="B58">
        <v>0.6</v>
      </c>
      <c r="C58">
        <f>E35-E26</f>
        <v>0.17770000000000008</v>
      </c>
      <c r="D58">
        <f>F35-F26</f>
        <v>0.84600000000000009</v>
      </c>
      <c r="E58">
        <f>(F35*100)/F26</f>
        <v>715.27272727272725</v>
      </c>
      <c r="F58">
        <f>(G35*100)/G26</f>
        <v>351.53846153846149</v>
      </c>
    </row>
    <row r="59" spans="1:6">
      <c r="A59" t="s">
        <v>12</v>
      </c>
      <c r="B59">
        <v>0.7</v>
      </c>
      <c r="C59">
        <f>E36-E27</f>
        <v>0.18089999999999995</v>
      </c>
      <c r="D59">
        <f>F36-F27</f>
        <v>0.82940000000000003</v>
      </c>
      <c r="E59">
        <f>(F36*100)/F27</f>
        <v>696.69064748201436</v>
      </c>
      <c r="F59">
        <f>(G36*100)/G27</f>
        <v>326.29310344827587</v>
      </c>
    </row>
    <row r="60" spans="1:6">
      <c r="A60" t="s">
        <v>12</v>
      </c>
      <c r="B60">
        <v>0.8</v>
      </c>
      <c r="C60">
        <f>E37-E28</f>
        <v>0.18230000000000002</v>
      </c>
      <c r="D60">
        <f>F37-F28</f>
        <v>0.81130000000000002</v>
      </c>
      <c r="E60">
        <f>(F37*100)/F28</f>
        <v>616.42266072565246</v>
      </c>
      <c r="F60">
        <f>(G37*100)/G28</f>
        <v>316.12903225806457</v>
      </c>
    </row>
    <row r="61" spans="1:6">
      <c r="A61" t="s">
        <v>12</v>
      </c>
      <c r="B61">
        <v>0.9</v>
      </c>
      <c r="C61">
        <f>E38-E29</f>
        <v>0.19789999999999996</v>
      </c>
      <c r="D61">
        <f>F38-F29</f>
        <v>0.7753000000000001</v>
      </c>
      <c r="E61">
        <f>(F38*100)/F29</f>
        <v>594.45153061224494</v>
      </c>
      <c r="F61">
        <f>(G38*100)/G29</f>
        <v>298.49999999999994</v>
      </c>
    </row>
    <row r="62" spans="1:6">
      <c r="A62" s="4" t="s">
        <v>21</v>
      </c>
      <c r="C62" s="4">
        <f>AVERAGE(C53:C61)</f>
        <v>0.14483333333333331</v>
      </c>
      <c r="D62" s="4">
        <f>AVERAGE(D53:D61)</f>
        <v>0.73622222222222211</v>
      </c>
      <c r="E62" s="4">
        <f>GEOMEAN(E53:E61)</f>
        <v>607.96652172760241</v>
      </c>
      <c r="F62" s="4">
        <f>GEOMEAN(F53:F61)</f>
        <v>350.11355957271121</v>
      </c>
    </row>
    <row r="63" spans="1:6">
      <c r="E63" s="4">
        <f>GEOMEAN(E43:E51,E53:E61)</f>
        <v>600.59504716830133</v>
      </c>
      <c r="F63" s="4">
        <f>GEOMEAN(F43:F51,F53:F61)</f>
        <v>360.73834652576909</v>
      </c>
    </row>
  </sheetData>
  <pageMargins left="0.75" right="0.75" top="1" bottom="1" header="0.5" footer="0.5"/>
  <pageSetup orientation="portrait" horizontalDpi="4294967292" verticalDpi="4294967292"/>
  <drawing r:id="rId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porn-bigml</vt:lpstr>
      <vt:lpstr>porn-orange</vt:lpstr>
      <vt:lpstr>538-bigml</vt:lpstr>
      <vt:lpstr>538-orange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Fredrikson</dc:creator>
  <cp:lastModifiedBy>Matt Fredrikson</cp:lastModifiedBy>
  <dcterms:created xsi:type="dcterms:W3CDTF">2014-10-29T02:06:56Z</dcterms:created>
  <dcterms:modified xsi:type="dcterms:W3CDTF">2014-11-07T00:44:51Z</dcterms:modified>
</cp:coreProperties>
</file>